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drawings/drawing3.xml" ContentType="application/vnd.openxmlformats-officedocument.drawing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drawings/drawing4.xml" ContentType="application/vnd.openxmlformats-officedocument.drawing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drawings/drawing5.xml" ContentType="application/vnd.openxmlformats-officedocument.drawing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codeName="DieseArbeitsmappe"/>
  <mc:AlternateContent xmlns:mc="http://schemas.openxmlformats.org/markup-compatibility/2006">
    <mc:Choice Requires="x15">
      <x15ac:absPath xmlns:x15ac="http://schemas.microsoft.com/office/spreadsheetml/2010/11/ac" url="M:\Org\BWO_O_POLGRUNDL\Website\BWO-Internet--DAM\DOKUMENTE\05_Wohnraumförderung\51_WFG\Formulare\Neu Feb 2025\"/>
    </mc:Choice>
  </mc:AlternateContent>
  <xr:revisionPtr revIDLastSave="0" documentId="8_{08757486-8675-4785-8508-689FF4D535BF}" xr6:coauthVersionLast="47" xr6:coauthVersionMax="47" xr10:uidLastSave="{00000000-0000-0000-0000-000000000000}"/>
  <bookViews>
    <workbookView xWindow="-120" yWindow="-120" windowWidth="29040" windowHeight="15720" tabRatio="837" xr2:uid="{41DFAF42-A5DD-4271-A338-5F46FA619F52}"/>
  </bookViews>
  <sheets>
    <sheet name="Deckblatt" sheetId="42" r:id="rId1"/>
    <sheet name="Seite 1" sheetId="1" r:id="rId2"/>
    <sheet name="Seite 2" sheetId="4" r:id="rId3"/>
    <sheet name="Seite 3" sheetId="17" r:id="rId4"/>
    <sheet name="Seite 4" sheetId="26" r:id="rId5"/>
    <sheet name="Seite 5" sheetId="39" r:id="rId6"/>
    <sheet name="Seite 6" sheetId="29" r:id="rId7"/>
    <sheet name="Seite 7" sheetId="41" r:id="rId8"/>
  </sheets>
  <definedNames>
    <definedName name="_xlnm.Print_Area" localSheetId="0">Deckblatt!$A$1:$E$31</definedName>
    <definedName name="_xlnm.Print_Area" localSheetId="1">'Seite 1'!$A$1:$K$44</definedName>
    <definedName name="_xlnm.Print_Area" localSheetId="2">'Seite 2'!$A$1:$J$48</definedName>
    <definedName name="_xlnm.Print_Area" localSheetId="3">'Seite 3'!$A$1:$I$49</definedName>
    <definedName name="_xlnm.Print_Area" localSheetId="4">'Seite 4'!$A$1:$M$49</definedName>
    <definedName name="_xlnm.Print_Area" localSheetId="5">'Seite 5'!$A$1:$L$45</definedName>
    <definedName name="_xlnm.Print_Area" localSheetId="6">'Seite 6'!$A$1:$I$47</definedName>
    <definedName name="_xlnm.Print_Area" localSheetId="7">'Seite 7'!$A$1:$H$56</definedName>
    <definedName name="Energiestandard_KaufErneuerung">'Seite 3'!$K$21:$T$21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7" i="26" l="1"/>
  <c r="L13" i="26"/>
  <c r="L12" i="26"/>
  <c r="L24" i="26"/>
  <c r="L26" i="26"/>
  <c r="I27" i="26"/>
  <c r="L30" i="26"/>
  <c r="L32" i="26"/>
  <c r="I28" i="26"/>
  <c r="I29" i="26"/>
  <c r="K3" i="39"/>
  <c r="K4" i="39"/>
  <c r="K5" i="39"/>
  <c r="G12" i="39"/>
  <c r="K12" i="39"/>
  <c r="K19" i="39"/>
  <c r="G13" i="39"/>
  <c r="K13" i="39"/>
  <c r="G14" i="39"/>
  <c r="K14" i="39"/>
  <c r="G15" i="39"/>
  <c r="K15" i="39"/>
  <c r="G16" i="39"/>
  <c r="K16" i="39"/>
  <c r="G17" i="39"/>
  <c r="K17" i="39"/>
  <c r="G18" i="39"/>
  <c r="K18" i="39"/>
  <c r="K35" i="39"/>
  <c r="D19" i="39"/>
  <c r="D23" i="39"/>
  <c r="G23" i="39"/>
  <c r="G19" i="39"/>
  <c r="K20" i="39"/>
  <c r="K33" i="39"/>
  <c r="K42" i="39"/>
  <c r="G21" i="39"/>
  <c r="K21" i="39"/>
  <c r="G22" i="39"/>
  <c r="K22" i="39"/>
  <c r="K34" i="39"/>
  <c r="K23" i="39"/>
  <c r="G11" i="29"/>
  <c r="G12" i="29"/>
  <c r="E30" i="29"/>
  <c r="F31" i="29"/>
  <c r="F37" i="29"/>
  <c r="H31" i="29"/>
  <c r="H37" i="29"/>
  <c r="L40" i="26"/>
  <c r="F40" i="29"/>
  <c r="F38" i="29"/>
  <c r="E43" i="39"/>
  <c r="L41" i="26"/>
  <c r="L35" i="26"/>
  <c r="H9" i="29"/>
  <c r="H11" i="29"/>
  <c r="H8" i="29"/>
  <c r="H5" i="29"/>
  <c r="H6" i="29"/>
  <c r="H7" i="29"/>
  <c r="H10" i="29"/>
  <c r="H4" i="29"/>
  <c r="H38" i="29"/>
  <c r="H40" i="29"/>
  <c r="L44" i="26"/>
</calcChain>
</file>

<file path=xl/sharedStrings.xml><?xml version="1.0" encoding="utf-8"?>
<sst xmlns="http://schemas.openxmlformats.org/spreadsheetml/2006/main" count="400" uniqueCount="328">
  <si>
    <t xml:space="preserve"> Aktueller Liegenschaftsbestand</t>
  </si>
  <si>
    <t>Mietwohnungen</t>
  </si>
  <si>
    <t>Alters- / Invalidenwohnungen</t>
  </si>
  <si>
    <t>andere:</t>
  </si>
  <si>
    <t>%</t>
  </si>
  <si>
    <t>Einstellhallenplätze / Garagen</t>
  </si>
  <si>
    <t>Parkplätze</t>
  </si>
  <si>
    <t>./.</t>
  </si>
  <si>
    <t>Dossier Nr.</t>
  </si>
  <si>
    <t>Aktueller Handelsregisterauszug</t>
  </si>
  <si>
    <t>Anzahl:</t>
  </si>
  <si>
    <t>Ausgewiesene Reserven</t>
  </si>
  <si>
    <t xml:space="preserve">      ja</t>
  </si>
  <si>
    <t xml:space="preserve">      nein</t>
  </si>
  <si>
    <t>Aktueller Grundbuchauszug (nicht älter als 6 Monate) mit Angabe der Grundpfandtitel</t>
  </si>
  <si>
    <t>Anderes:</t>
  </si>
  <si>
    <t>Titel***</t>
  </si>
  <si>
    <t>Heizung</t>
  </si>
  <si>
    <t>Warmwasser</t>
  </si>
  <si>
    <t>Stromverbrauch</t>
  </si>
  <si>
    <t>Hauswartkosten</t>
  </si>
  <si>
    <t>Gartenunterhalt</t>
  </si>
  <si>
    <t>Treppenhausreinigung</t>
  </si>
  <si>
    <t>Betriebskosten von:</t>
  </si>
  <si>
    <t>Heizungs- und Warmwasseraufbereitung</t>
  </si>
  <si>
    <t>Gemeinschaftsanlagen</t>
  </si>
  <si>
    <t>Aufzügen</t>
  </si>
  <si>
    <t>Anschlüsse von Radio und Fernsehen</t>
  </si>
  <si>
    <t>Prämien von Bürgschaftsgenossenschaften</t>
  </si>
  <si>
    <t>Bilanz und Erfolgsrechnung der letzten drei Geschäftsjahre mit Berichten der Kontrollstelle und Jahresbericht</t>
  </si>
  <si>
    <t xml:space="preserve">Wohnungen </t>
  </si>
  <si>
    <t>Einfamilienhäuser</t>
  </si>
  <si>
    <r>
      <t xml:space="preserve">übrige Objekte </t>
    </r>
    <r>
      <rPr>
        <sz val="8"/>
        <rFont val="Arial"/>
        <family val="2"/>
      </rPr>
      <t>(Geschäftslokale, gewerbliche Räume usw.)</t>
    </r>
  </si>
  <si>
    <t>(gem. OR Art. 257a und 257b sowie Wohnbau- und Eigentumsförderungsgesetz Art. 38 sowie Art. 25 der Verordnung)</t>
  </si>
  <si>
    <t xml:space="preserve">   </t>
  </si>
  <si>
    <t xml:space="preserve">  </t>
  </si>
  <si>
    <t xml:space="preserve"> Adresse</t>
  </si>
  <si>
    <t xml:space="preserve"> PLZ/Ort</t>
  </si>
  <si>
    <t xml:space="preserve"> E-Mail-Adresse</t>
  </si>
  <si>
    <t xml:space="preserve"> Tel. G</t>
  </si>
  <si>
    <t xml:space="preserve"> Tel. P</t>
  </si>
  <si>
    <t xml:space="preserve"> Fax</t>
  </si>
  <si>
    <t>Administrative Angaben</t>
  </si>
  <si>
    <t>2.  BAUTRÄGER / BAUTRÄGERIN</t>
  </si>
  <si>
    <t>Stiftung</t>
  </si>
  <si>
    <t>öffentlich-rechtlich</t>
  </si>
  <si>
    <t>Aktiengesellschaft / GmbH</t>
  </si>
  <si>
    <t xml:space="preserve"> Gründungsdatum:</t>
  </si>
  <si>
    <t xml:space="preserve"> Mitgliedschaft bei:</t>
  </si>
  <si>
    <r>
      <t xml:space="preserve"> </t>
    </r>
    <r>
      <rPr>
        <b/>
        <u/>
        <sz val="10"/>
        <rFont val="Arial"/>
        <family val="2"/>
      </rPr>
      <t>Name</t>
    </r>
    <r>
      <rPr>
        <b/>
        <sz val="10"/>
        <rFont val="Arial"/>
        <family val="2"/>
      </rPr>
      <t>:</t>
    </r>
  </si>
  <si>
    <r>
      <t xml:space="preserve"> </t>
    </r>
    <r>
      <rPr>
        <b/>
        <u/>
        <sz val="10"/>
        <rFont val="Arial"/>
        <family val="2"/>
      </rPr>
      <t>Geschäftsführer/in</t>
    </r>
    <r>
      <rPr>
        <b/>
        <sz val="10"/>
        <rFont val="Arial"/>
        <family val="2"/>
      </rPr>
      <t>:</t>
    </r>
  </si>
  <si>
    <r>
      <t xml:space="preserve"> </t>
    </r>
    <r>
      <rPr>
        <b/>
        <u/>
        <sz val="10"/>
        <rFont val="Arial"/>
        <family val="2"/>
      </rPr>
      <t>Zuständig</t>
    </r>
    <r>
      <rPr>
        <b/>
        <sz val="10"/>
        <rFont val="Arial"/>
        <family val="2"/>
      </rPr>
      <t>:</t>
    </r>
  </si>
  <si>
    <r>
      <t xml:space="preserve"> </t>
    </r>
    <r>
      <rPr>
        <sz val="9"/>
        <rFont val="Arial"/>
        <family val="2"/>
      </rPr>
      <t>Name und Adresse</t>
    </r>
  </si>
  <si>
    <r>
      <t xml:space="preserve"> </t>
    </r>
    <r>
      <rPr>
        <sz val="9"/>
        <rFont val="Arial"/>
        <family val="2"/>
      </rPr>
      <t>E-Mail-Adresse</t>
    </r>
  </si>
  <si>
    <t xml:space="preserve"> Projektverfasser:</t>
  </si>
  <si>
    <t xml:space="preserve">        Tel. G</t>
  </si>
  <si>
    <t xml:space="preserve">        Fax</t>
  </si>
  <si>
    <t xml:space="preserve"> Wertbeeinflussende Dienstbarkeiten:</t>
  </si>
  <si>
    <t xml:space="preserve"> Standortqualität: (störende Faktoren)</t>
  </si>
  <si>
    <t xml:space="preserve"> Strasse, PLZ/Ort:</t>
  </si>
  <si>
    <t xml:space="preserve"> Anzahl Gebäude:</t>
  </si>
  <si>
    <t xml:space="preserve"> wenn ja, welche:</t>
  </si>
  <si>
    <r>
      <t xml:space="preserve"> Objekt: </t>
    </r>
    <r>
      <rPr>
        <sz val="8"/>
        <rFont val="Arial"/>
        <family val="2"/>
      </rPr>
      <t>(Art des Gebäudes: MFH oder EFH)</t>
    </r>
  </si>
  <si>
    <t xml:space="preserve">  sehr gut unterhalten</t>
  </si>
  <si>
    <t xml:space="preserve">  gut unterhalten</t>
  </si>
  <si>
    <t xml:space="preserve">        Fr.</t>
  </si>
  <si>
    <t xml:space="preserve"> Baujahr des Gebäudes</t>
  </si>
  <si>
    <t xml:space="preserve">   schlecht unterhalten</t>
  </si>
  <si>
    <t xml:space="preserve">   aufgestauter Unterhalt:</t>
  </si>
  <si>
    <t xml:space="preserve">   mässig unterhalten</t>
  </si>
  <si>
    <t xml:space="preserve"> Kanton: bestehend / beantragt *</t>
  </si>
  <si>
    <t xml:space="preserve"> Gemeinde: bestehend / beantragt *</t>
  </si>
  <si>
    <t xml:space="preserve">      Art der Hilfe:</t>
  </si>
  <si>
    <t xml:space="preserve"> Bundeshilfe gemäss WFG/LOG</t>
  </si>
  <si>
    <t xml:space="preserve"> Bundeshilfe gemäss WEG</t>
  </si>
  <si>
    <t xml:space="preserve"> Erneuerungskosten gemäss BKP:</t>
  </si>
  <si>
    <r>
      <t xml:space="preserve"> Pos. 2 / Gebäude</t>
    </r>
    <r>
      <rPr>
        <sz val="10"/>
        <rFont val="Arial"/>
        <family val="2"/>
      </rPr>
      <t xml:space="preserve"> (Erneuerungskosten)</t>
    </r>
  </si>
  <si>
    <t>Beiträge Dritter (z.B. Denkmalpflege, EnergieSchweiz, etc.)</t>
  </si>
  <si>
    <t>unbebaute Grundstücke (Bauland)</t>
  </si>
  <si>
    <t xml:space="preserve"> Finanzdaten gemäss letzter Bilanz</t>
  </si>
  <si>
    <t xml:space="preserve"> </t>
  </si>
  <si>
    <t>Anteilscheinkapital total</t>
  </si>
  <si>
    <t>Stiftungskapital / Aktienkapital</t>
  </si>
  <si>
    <t>Mieter- / Mitgliederdarlehen</t>
  </si>
  <si>
    <t xml:space="preserve"> Grundstück-Nr.:</t>
  </si>
  <si>
    <t xml:space="preserve"> Grundstückfläche (nur ausnützbare Fläche):</t>
  </si>
  <si>
    <t xml:space="preserve"> Gesamt-Erneuerungskosten</t>
  </si>
  <si>
    <t xml:space="preserve"> Total Erneuerungskosten Wohnungen</t>
  </si>
  <si>
    <t xml:space="preserve">  Fr. / m3 SIA (Gesamtbau)</t>
  </si>
  <si>
    <t xml:space="preserve"> Pos. 1, 4, 5 + 9 / Vorbereitungsarbeiten, Umgebung,</t>
  </si>
  <si>
    <r>
      <t xml:space="preserve"> Baunebenkosten </t>
    </r>
    <r>
      <rPr>
        <sz val="8"/>
        <rFont val="Arial"/>
        <family val="2"/>
      </rPr>
      <t xml:space="preserve">(inkl. Mietzinsausfälle während der Bauzeit) </t>
    </r>
    <r>
      <rPr>
        <b/>
        <sz val="10"/>
        <rFont val="Arial"/>
        <family val="2"/>
      </rPr>
      <t>+ Ausstattung</t>
    </r>
  </si>
  <si>
    <t xml:space="preserve">  m3  à</t>
  </si>
  <si>
    <t xml:space="preserve"> Zinssatz und Betrag aktueller Baurechtszins (im Jahr)</t>
  </si>
  <si>
    <t xml:space="preserve"> Zinsanpassung gemäss Baurechtsvertrag:</t>
  </si>
  <si>
    <t xml:space="preserve"> Hypothekar-/Darlehenszinsen (allenfalls inkl. Bürgschaftsprämie)</t>
  </si>
  <si>
    <t xml:space="preserve"> Baurechtszinsen</t>
  </si>
  <si>
    <t xml:space="preserve"> Zins auf Eigenkapital</t>
  </si>
  <si>
    <t xml:space="preserve"> Amortisationen (II./III. Hypothek) *</t>
  </si>
  <si>
    <t xml:space="preserve"> Amortisation Darlehen Dachverband *</t>
  </si>
  <si>
    <t xml:space="preserve"> Total Aufwand</t>
  </si>
  <si>
    <t xml:space="preserve"> Aufwand in % der Gesamt-Anlagekosten</t>
  </si>
  <si>
    <t>*   ohne Abschreibung auf Liegenschaft (diese erfolgt in der Regel in Höhe der Amortisation der Hypotheken und Darlehen)</t>
  </si>
  <si>
    <t xml:space="preserve"> Inhaber Grundpfand</t>
  </si>
  <si>
    <t xml:space="preserve"> Baurecht</t>
  </si>
  <si>
    <t xml:space="preserve"> Darlehen FdR</t>
  </si>
  <si>
    <t xml:space="preserve">***  Angaben zu Titel:   </t>
  </si>
  <si>
    <t>* vor Abzug von ev. Subventionen / Beiträgen für beitragsberechtigte Mieter</t>
  </si>
  <si>
    <t xml:space="preserve"> EGW-Quote</t>
  </si>
  <si>
    <t xml:space="preserve"> Jahresrendite in % der Gesamt-Anlagekosten</t>
  </si>
  <si>
    <t>Allgemeine Unterlagen</t>
  </si>
  <si>
    <t>Unterlagen zur Liegenschaft</t>
  </si>
  <si>
    <t>Bei Bedarf können weitere Unterlagen eingefordert werden!</t>
  </si>
  <si>
    <t xml:space="preserve"> Organisationen:</t>
  </si>
  <si>
    <t xml:space="preserve"> BWO</t>
  </si>
  <si>
    <t xml:space="preserve"> Bundesamt für</t>
  </si>
  <si>
    <t xml:space="preserve"> Wohnungswesen</t>
  </si>
  <si>
    <t xml:space="preserve"> genossenschaft schweizerischer</t>
  </si>
  <si>
    <t xml:space="preserve"> Bau- und Wohngenossenschaften</t>
  </si>
  <si>
    <t xml:space="preserve"> Gesuche um Darlehen Fonds de Roulement und Solidaritätsfonds </t>
  </si>
  <si>
    <t xml:space="preserve"> Gesuche um Darlehen Fonds de Roulement</t>
  </si>
  <si>
    <t xml:space="preserve"> Gesuche um Bürgschaft</t>
  </si>
  <si>
    <t xml:space="preserve">Fr. </t>
  </si>
  <si>
    <r>
      <t xml:space="preserve"> </t>
    </r>
    <r>
      <rPr>
        <sz val="9"/>
        <rFont val="Arial"/>
        <family val="2"/>
      </rPr>
      <t>(für Rückfragen)</t>
    </r>
  </si>
  <si>
    <t>Rechtsform des gemeinnützigen Bauträgers</t>
  </si>
  <si>
    <t>Genossenschaft</t>
  </si>
  <si>
    <t>andere Rechtsform</t>
  </si>
  <si>
    <t xml:space="preserve"> Eingang Gesuch (bitte leer lassen):</t>
  </si>
  <si>
    <t>Weitere Angaben</t>
  </si>
  <si>
    <t xml:space="preserve"> Verzinsung</t>
  </si>
  <si>
    <t xml:space="preserve">     in  %</t>
  </si>
  <si>
    <t>Betrag in Fr.</t>
  </si>
  <si>
    <r>
      <t>total m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>:</t>
    </r>
    <r>
      <rPr>
        <sz val="10"/>
        <color indexed="9"/>
        <rFont val="Arial"/>
        <family val="2"/>
      </rPr>
      <t>... .....</t>
    </r>
    <r>
      <rPr>
        <sz val="10"/>
        <rFont val="Arial"/>
        <family val="2"/>
      </rPr>
      <t xml:space="preserve">             </t>
    </r>
  </si>
  <si>
    <r>
      <t>total m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>:</t>
    </r>
    <r>
      <rPr>
        <sz val="10"/>
        <color indexed="9"/>
        <rFont val="Arial"/>
        <family val="2"/>
      </rPr>
      <t>.. ......</t>
    </r>
    <r>
      <rPr>
        <sz val="10"/>
        <rFont val="Arial"/>
        <family val="2"/>
      </rPr>
      <t xml:space="preserve">             </t>
    </r>
  </si>
  <si>
    <t>Garagen / Einstellhallenplätze</t>
  </si>
  <si>
    <r>
      <t xml:space="preserve">Handwerkerdarlehen / Stehbeträge </t>
    </r>
    <r>
      <rPr>
        <b/>
        <sz val="8"/>
        <rFont val="Arial"/>
        <family val="2"/>
      </rPr>
      <t>(</t>
    </r>
    <r>
      <rPr>
        <sz val="8"/>
        <rFont val="Arial"/>
        <family val="2"/>
      </rPr>
      <t>nicht mehr möglich für neue Geschäfte</t>
    </r>
    <r>
      <rPr>
        <b/>
        <sz val="8"/>
        <rFont val="Arial"/>
        <family val="2"/>
      </rPr>
      <t>)</t>
    </r>
  </si>
  <si>
    <t>Anteilscheinkapital von Mieterinnen und Mietern</t>
  </si>
  <si>
    <t>Beteiligungen der öffentliche Hand am Eigenkapital:</t>
  </si>
  <si>
    <t xml:space="preserve">                                   ja</t>
  </si>
  <si>
    <t xml:space="preserve">                  nein</t>
  </si>
  <si>
    <t xml:space="preserve">  Ein Verzeichnis der Kapitalgeber muss auf Wunsch vorgelegt werden!</t>
  </si>
  <si>
    <t xml:space="preserve"> Der Bauträger ist geschäftlich in der Region des </t>
  </si>
  <si>
    <t>3.  DIE ZU FINANZIERENDE LIEGENSCHAFT</t>
  </si>
  <si>
    <t xml:space="preserve"> Spezielles / Besonderheiten (Wohnformen / Energiesparmassnahmen usw.):</t>
  </si>
  <si>
    <t xml:space="preserve">   Bund</t>
  </si>
  <si>
    <t xml:space="preserve">   Kanton</t>
  </si>
  <si>
    <t xml:space="preserve">   Gemeinde</t>
  </si>
  <si>
    <t xml:space="preserve">   andere</t>
  </si>
  <si>
    <t xml:space="preserve"> Grundbuchamt/Adresse:</t>
  </si>
  <si>
    <r>
      <t xml:space="preserve"> m</t>
    </r>
    <r>
      <rPr>
        <vertAlign val="superscript"/>
        <sz val="10"/>
        <rFont val="Arial"/>
        <family val="2"/>
      </rPr>
      <t>2</t>
    </r>
  </si>
  <si>
    <t xml:space="preserve"> Baubeginn:</t>
  </si>
  <si>
    <t xml:space="preserve"> Bestehende und beantragte öffentliche Hilfen:</t>
  </si>
  <si>
    <r>
      <t xml:space="preserve"> </t>
    </r>
    <r>
      <rPr>
        <sz val="10"/>
        <rFont val="Arial"/>
        <family val="2"/>
      </rPr>
      <t>Bei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>bestehenden WEG-Geschäften, Datum Beginn der Bundeshilfe:</t>
    </r>
  </si>
  <si>
    <r>
      <t xml:space="preserve"> </t>
    </r>
    <r>
      <rPr>
        <b/>
        <sz val="10"/>
        <rFont val="Arial"/>
        <family val="2"/>
      </rPr>
      <t>Kurzbeschrieb des Vorhabens:</t>
    </r>
  </si>
  <si>
    <t xml:space="preserve"> Bemerkungen:</t>
  </si>
  <si>
    <t>.</t>
  </si>
  <si>
    <t>5.  ANGABEN BEI BAURECHT</t>
  </si>
  <si>
    <t xml:space="preserve"> Sicherstellung Baurechtszins (Titel):</t>
  </si>
  <si>
    <t xml:space="preserve"> davon wertvermehrend</t>
  </si>
  <si>
    <r>
      <t xml:space="preserve"> </t>
    </r>
    <r>
      <rPr>
        <b/>
        <sz val="10"/>
        <rFont val="Arial"/>
        <family val="2"/>
      </rPr>
      <t>%</t>
    </r>
  </si>
  <si>
    <t>Rang 1</t>
  </si>
  <si>
    <t>Rang 2</t>
  </si>
  <si>
    <t>Rang 3</t>
  </si>
  <si>
    <t xml:space="preserve"> Hypothek</t>
  </si>
  <si>
    <t xml:space="preserve"> Zwischentotal</t>
  </si>
  <si>
    <t>7. LASTENRECHNUNG</t>
  </si>
  <si>
    <t xml:space="preserve"> Anteil %</t>
  </si>
  <si>
    <r>
      <t xml:space="preserve"> </t>
    </r>
    <r>
      <rPr>
        <b/>
        <sz val="8"/>
        <rFont val="Arial"/>
        <family val="2"/>
      </rPr>
      <t>Betrag nominal Fr.</t>
    </r>
  </si>
  <si>
    <t>Belastung effektiv Fr.</t>
  </si>
  <si>
    <t>8. SICHERSTELLUNG</t>
  </si>
  <si>
    <t>Netto-wohn-fläche m2</t>
  </si>
  <si>
    <t>Anzahl Zimmer der Wohnungen</t>
  </si>
  <si>
    <t>Anzahl Woh-nungen</t>
  </si>
  <si>
    <t xml:space="preserve"> Total Anzahl Wohnungen</t>
  </si>
  <si>
    <t xml:space="preserve"> Total jährlicher Mietertrag Fr.</t>
  </si>
  <si>
    <t xml:space="preserve"> (bisher)</t>
  </si>
  <si>
    <r>
      <t xml:space="preserve">** Detailangaben zur Zusammensetzung der Nebenkosten: </t>
    </r>
    <r>
      <rPr>
        <sz val="9"/>
        <rFont val="Arial"/>
        <family val="2"/>
      </rPr>
      <t>(Bitte Zutreffendes ankreuzen)</t>
    </r>
  </si>
  <si>
    <t>Detailangaben: (z.B. Spitex, etc.)</t>
  </si>
  <si>
    <t>Angaben zur Finanz- und Liquiditätsplanung (Businessplan)</t>
  </si>
  <si>
    <t>Mitgliederverzeichnis</t>
  </si>
  <si>
    <t>Katasterplan / Situationsplan</t>
  </si>
  <si>
    <t>adressieren.</t>
  </si>
  <si>
    <t xml:space="preserve"> Landwert:</t>
  </si>
  <si>
    <t xml:space="preserve"> Landwert pro m2 BGF</t>
  </si>
  <si>
    <t xml:space="preserve"> m2    Bauland  à  Fr.</t>
  </si>
  <si>
    <r>
      <t xml:space="preserve">9. MIETZINSSPIEGEL </t>
    </r>
    <r>
      <rPr>
        <sz val="11"/>
        <rFont val="Arial"/>
        <family val="2"/>
      </rPr>
      <t>(gemäss Kostenmiete)</t>
    </r>
  </si>
  <si>
    <r>
      <t>3. DIE ZU FINANZIERENDE LIEGENSCHAFT (</t>
    </r>
    <r>
      <rPr>
        <sz val="11"/>
        <rFont val="Arial"/>
        <family val="2"/>
      </rPr>
      <t>Fortsetzung</t>
    </r>
    <r>
      <rPr>
        <b/>
        <sz val="11"/>
        <rFont val="Arial"/>
        <family val="2"/>
      </rPr>
      <t>)</t>
    </r>
  </si>
  <si>
    <t>1. ART DER WOHNUNGEN</t>
  </si>
  <si>
    <t xml:space="preserve"> Eigenkapital *    </t>
  </si>
  <si>
    <t xml:space="preserve">*  Das investierte Eigenkapital darf höchstens zum Zinssatz der marktüblichen Hypothek im ersten Rang verzinst werden.  </t>
  </si>
  <si>
    <t>** in der Regel 120% der 2. Hypothek, nach Vorgang 65% der Anlagekosten.</t>
  </si>
  <si>
    <t xml:space="preserve"> (Name und Adresse)</t>
  </si>
  <si>
    <t xml:space="preserve"> Baujahr / Gebäudezustand vor Erneuerung:</t>
  </si>
  <si>
    <t xml:space="preserve"> m2                   à  Fr.</t>
  </si>
  <si>
    <t xml:space="preserve"> BWO (Grundverbilligungsvorschüsse)</t>
  </si>
  <si>
    <t xml:space="preserve"> Objektes verankert:</t>
  </si>
  <si>
    <t xml:space="preserve"> Kaufdatum:</t>
  </si>
  <si>
    <t xml:space="preserve"> Fertigstellung der Erneuerung:</t>
  </si>
  <si>
    <r>
      <t xml:space="preserve">4.  KOSTEN </t>
    </r>
    <r>
      <rPr>
        <sz val="11"/>
        <rFont val="Arial"/>
        <family val="2"/>
      </rPr>
      <t>(auf Fr. 1'000 gerundet)</t>
    </r>
  </si>
  <si>
    <r>
      <t xml:space="preserve"> Kaufpreis der Liegenschaft </t>
    </r>
    <r>
      <rPr>
        <sz val="10"/>
        <rFont val="Arial"/>
        <family val="2"/>
      </rPr>
      <t>(gemäss Kaufvertrag oder Kaufvertragsentwurf)</t>
    </r>
  </si>
  <si>
    <t xml:space="preserve"> Direkt mit dem Kauf der Liegenschaft im Zusammenhang stehende Spesen</t>
  </si>
  <si>
    <r>
      <t xml:space="preserve"> </t>
    </r>
    <r>
      <rPr>
        <sz val="10"/>
        <rFont val="Arial"/>
        <family val="2"/>
      </rPr>
      <t>(Kosten für Verschreibung, Notar und Grundbuch, Kosten für die Errichtung der Schuld-</t>
    </r>
  </si>
  <si>
    <t xml:space="preserve"> briefe usw.)</t>
  </si>
  <si>
    <t xml:space="preserve"> Gesamt-Anlagekosten</t>
  </si>
  <si>
    <t>Kauf</t>
  </si>
  <si>
    <t>Erneuerung</t>
  </si>
  <si>
    <t xml:space="preserve"> Fr.</t>
  </si>
  <si>
    <t xml:space="preserve">  Fr.</t>
  </si>
  <si>
    <t>Kauf und Erneuerung</t>
  </si>
  <si>
    <t xml:space="preserve"> Anlagekosten der Wohnungen (aus Kauf)</t>
  </si>
  <si>
    <t xml:space="preserve"> Total Erneuerungskosten der Wohnungen</t>
  </si>
  <si>
    <t xml:space="preserve"> Totale Kosten aus Kauf und Erneuerung der Wohnungen</t>
  </si>
  <si>
    <t xml:space="preserve">           Fr.</t>
  </si>
  <si>
    <r>
      <t xml:space="preserve">6.  FINANZIERUNG </t>
    </r>
    <r>
      <rPr>
        <sz val="11"/>
        <rFont val="Arial"/>
        <family val="2"/>
      </rPr>
      <t>(nach Kauf und voraussichtlicher Konsolidierung Umbaukredit)</t>
    </r>
  </si>
  <si>
    <t xml:space="preserve"> Total Jahreszins Fr.</t>
  </si>
  <si>
    <t>1. Betriebsjahr nach Erneuerung in Fr.</t>
  </si>
  <si>
    <t xml:space="preserve"> Bertriebskosten (Unterhalt/Verwaltung/Versicherungen/Steuern etc.)</t>
  </si>
  <si>
    <t xml:space="preserve"> Einlagen in Erneuerungsfonds/separate Rückstellungen</t>
  </si>
  <si>
    <r>
      <t>Betrag Fr</t>
    </r>
    <r>
      <rPr>
        <sz val="8"/>
        <rFont val="Arial"/>
        <family val="2"/>
      </rPr>
      <t>.</t>
    </r>
  </si>
  <si>
    <r>
      <t>NS</t>
    </r>
    <r>
      <rPr>
        <sz val="8"/>
        <rFont val="Arial"/>
        <family val="2"/>
      </rPr>
      <t xml:space="preserve"> (Namenschuldbrief), </t>
    </r>
    <r>
      <rPr>
        <b/>
        <sz val="8"/>
        <rFont val="Arial"/>
        <family val="2"/>
      </rPr>
      <t>IS</t>
    </r>
    <r>
      <rPr>
        <sz val="8"/>
        <rFont val="Arial"/>
        <family val="2"/>
      </rPr>
      <t xml:space="preserve"> (Inhaberschuldbrief), </t>
    </r>
    <r>
      <rPr>
        <b/>
        <sz val="8"/>
        <rFont val="Arial"/>
        <family val="2"/>
      </rPr>
      <t>ES</t>
    </r>
    <r>
      <rPr>
        <sz val="8"/>
        <rFont val="Arial"/>
        <family val="2"/>
      </rPr>
      <t xml:space="preserve"> (Eigentümerschuldbrief)</t>
    </r>
  </si>
  <si>
    <r>
      <t>GVK</t>
    </r>
    <r>
      <rPr>
        <sz val="8"/>
        <rFont val="Arial"/>
        <family val="2"/>
      </rPr>
      <t xml:space="preserve"> (Kapital-Grundpfandverschreibung), </t>
    </r>
    <r>
      <rPr>
        <b/>
        <sz val="8"/>
        <rFont val="Arial"/>
        <family val="2"/>
      </rPr>
      <t>GVM</t>
    </r>
    <r>
      <rPr>
        <sz val="8"/>
        <rFont val="Arial"/>
        <family val="2"/>
      </rPr>
      <t xml:space="preserve"> (Maximal-Grundpfandverschreibung), </t>
    </r>
    <r>
      <rPr>
        <b/>
        <sz val="8"/>
        <rFont val="Arial"/>
        <family val="2"/>
      </rPr>
      <t>PH</t>
    </r>
    <r>
      <rPr>
        <sz val="8"/>
        <rFont val="Arial"/>
        <family val="2"/>
      </rPr>
      <t xml:space="preserve"> (Pfandhalterschaft)</t>
    </r>
  </si>
  <si>
    <t xml:space="preserve"> (neu)</t>
  </si>
  <si>
    <t>Statuten der Genossenschaft, der AG oder der GmbH, Stiftungsurkunde (sofern noch nicht eingereicht)</t>
  </si>
  <si>
    <t>Baubewilligung (Nachlieferung möglich)</t>
  </si>
  <si>
    <t>Weitere Beilage  oder Bemerkungen:</t>
  </si>
  <si>
    <t xml:space="preserve"> Wir bestätigen, dass alle Angaben wahrheitsgetreu sind und seit der letzten Jahresrechnung keine finanziellen, wirt-</t>
  </si>
  <si>
    <t xml:space="preserve"> schaftlichen und / oder objektbezogenen Verschlechterungen eingetreten sind.</t>
  </si>
  <si>
    <t>Stempel und rechtsgültige Unterschriften:</t>
  </si>
  <si>
    <r>
      <t>9. VORAUSSICHTLICHER MIETZINSSPIEGEL</t>
    </r>
    <r>
      <rPr>
        <sz val="11"/>
        <rFont val="Arial"/>
        <family val="2"/>
      </rPr>
      <t xml:space="preserve"> (Fortsetzung</t>
    </r>
    <r>
      <rPr>
        <b/>
        <sz val="11"/>
        <rFont val="Arial"/>
        <family val="2"/>
      </rPr>
      <t>)</t>
    </r>
  </si>
  <si>
    <r>
      <t>10. BEILAGEN</t>
    </r>
    <r>
      <rPr>
        <sz val="11"/>
        <rFont val="Arial"/>
        <family val="2"/>
      </rPr>
      <t xml:space="preserve"> (Zutreffendes bitte ankreuzen)</t>
    </r>
  </si>
  <si>
    <r>
      <t xml:space="preserve"> </t>
    </r>
    <r>
      <rPr>
        <u/>
        <sz val="10"/>
        <rFont val="Arial"/>
        <family val="2"/>
      </rPr>
      <t>Bestätigung</t>
    </r>
    <r>
      <rPr>
        <sz val="10"/>
        <rFont val="Arial"/>
        <family val="2"/>
      </rPr>
      <t>:</t>
    </r>
  </si>
  <si>
    <r>
      <t xml:space="preserve"> </t>
    </r>
    <r>
      <rPr>
        <u/>
        <sz val="10"/>
        <rFont val="Arial"/>
        <family val="2"/>
      </rPr>
      <t>Ort und Datum</t>
    </r>
    <r>
      <rPr>
        <sz val="10"/>
        <rFont val="Arial"/>
        <family val="2"/>
      </rPr>
      <t>:</t>
    </r>
  </si>
  <si>
    <t>Aktueller Mieterspiegel (vor Kauf)</t>
  </si>
  <si>
    <t>Baubeschrieb (des heutigen Zustands und der Erneuerung)</t>
  </si>
  <si>
    <t>Kostenvoranschlag, eventuell Total- oder Generalunternehmervertrag</t>
  </si>
  <si>
    <t>Verkehrswertschätzung des Darlehensgebers</t>
  </si>
  <si>
    <t>Baupläne 1:100, eventuell 1:50 (Grundrisse, Schnitte, Fassaden)</t>
  </si>
  <si>
    <t>**  bei Mietobjekten in der Regel 3.00% des ursprünglich verbürgten Betrages, zahlbar in 10 jährlichen Raten.</t>
  </si>
  <si>
    <t xml:space="preserve"> Darlehen dritter</t>
  </si>
  <si>
    <t>öffentliche Abgaben (Objektsteuern, Strassenbeleuchtungsprämien, Kehrichtabfuhrgebühren)</t>
  </si>
  <si>
    <t>Wasserzins und Abwasserreinigungsgebühren</t>
  </si>
  <si>
    <t>Baukredit- und Finanzierungszusicherung des Darlehensgebers / Ausweis der Eigenmittel</t>
  </si>
  <si>
    <t>Gebäudeversicherungsanzeigen</t>
  </si>
  <si>
    <t xml:space="preserve"> Rang</t>
  </si>
  <si>
    <t xml:space="preserve"> Total inkl. Eigenkapital Fr.</t>
  </si>
  <si>
    <t xml:space="preserve"> -Zimmerwohnung</t>
  </si>
  <si>
    <t xml:space="preserve"> Total jährlicher Mietertrag Wohnungen Fr.</t>
  </si>
  <si>
    <t>Zins-satz</t>
  </si>
  <si>
    <r>
      <t>Übrige Objekte (gewerbliche Räume, etc.), m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 xml:space="preserve">  </t>
    </r>
  </si>
  <si>
    <t>Eigenkapital</t>
  </si>
  <si>
    <t>à</t>
  </si>
  <si>
    <t>Gesamtwert</t>
  </si>
  <si>
    <t>Kaufvorvertrag / Kaufvertrag</t>
  </si>
  <si>
    <r>
      <t xml:space="preserve"> Anzahl Geschosse </t>
    </r>
    <r>
      <rPr>
        <sz val="6"/>
        <rFont val="Arial"/>
        <family val="2"/>
      </rPr>
      <t>(zusätzlich zum Erdgeschoss):</t>
    </r>
  </si>
  <si>
    <t xml:space="preserve"> Gebäudeversicherungswert</t>
  </si>
  <si>
    <r>
      <t xml:space="preserve"> </t>
    </r>
    <r>
      <rPr>
        <sz val="8"/>
        <rFont val="Arial"/>
        <family val="2"/>
      </rPr>
      <t>* Bitte zutreffendes ankreuzen</t>
    </r>
  </si>
  <si>
    <t xml:space="preserve"> Anlagekosten der Wohnungen, inkl. Land</t>
  </si>
  <si>
    <t>Details</t>
  </si>
  <si>
    <t>Betrag Fr.</t>
  </si>
  <si>
    <t>Zinssatz</t>
  </si>
  <si>
    <t>Eigene Mittel</t>
  </si>
  <si>
    <t xml:space="preserve"> Rückzahlung GV-Schulden WEG</t>
  </si>
  <si>
    <r>
      <t xml:space="preserve">Kreditgeber
</t>
    </r>
    <r>
      <rPr>
        <sz val="8"/>
        <rFont val="Arial"/>
        <family val="2"/>
      </rPr>
      <t>(Name und Ort)</t>
    </r>
  </si>
  <si>
    <t>Zinsbetrag
Fr.</t>
  </si>
  <si>
    <t>Anteil an Gesamt-total %</t>
  </si>
  <si>
    <r>
      <t xml:space="preserve">Monatliche Mietzinseinnahmen pro Wohnung </t>
    </r>
    <r>
      <rPr>
        <b/>
        <u/>
        <sz val="8"/>
        <rFont val="Arial"/>
        <family val="2"/>
      </rPr>
      <t>bisher</t>
    </r>
    <r>
      <rPr>
        <b/>
        <sz val="8"/>
        <rFont val="Arial"/>
        <family val="2"/>
      </rPr>
      <t xml:space="preserve"> Fr.</t>
    </r>
  </si>
  <si>
    <r>
      <t xml:space="preserve">Monatliche Nebenkosten ** pro Wohnung </t>
    </r>
    <r>
      <rPr>
        <b/>
        <u/>
        <sz val="8"/>
        <rFont val="Arial"/>
        <family val="2"/>
      </rPr>
      <t>bisher</t>
    </r>
    <r>
      <rPr>
        <b/>
        <sz val="8"/>
        <rFont val="Arial"/>
        <family val="2"/>
      </rPr>
      <t xml:space="preserve"> Fr.</t>
    </r>
  </si>
  <si>
    <r>
      <t xml:space="preserve">Monatliche Nebenkosten ** pro Wohnung </t>
    </r>
    <r>
      <rPr>
        <b/>
        <u/>
        <sz val="8"/>
        <rFont val="Arial"/>
        <family val="2"/>
      </rPr>
      <t>neu</t>
    </r>
    <r>
      <rPr>
        <b/>
        <sz val="8"/>
        <rFont val="Arial"/>
        <family val="2"/>
      </rPr>
      <t xml:space="preserve"> Fr.</t>
    </r>
  </si>
  <si>
    <t xml:space="preserve"> GV-Schulden WEG</t>
  </si>
  <si>
    <r>
      <t xml:space="preserve">Monatliche Mietzins-einnahmen * pro Wohnung </t>
    </r>
    <r>
      <rPr>
        <b/>
        <u/>
        <sz val="8"/>
        <rFont val="Arial"/>
        <family val="2"/>
      </rPr>
      <t>neu</t>
    </r>
    <r>
      <rPr>
        <b/>
        <sz val="8"/>
        <rFont val="Arial"/>
        <family val="2"/>
      </rPr>
      <t xml:space="preserve"> Fr. </t>
    </r>
  </si>
  <si>
    <t>Uebrige Mietobjekte</t>
  </si>
  <si>
    <t>Garagen/Einstellplätze</t>
  </si>
  <si>
    <t>Parkplätze im Freien</t>
  </si>
  <si>
    <t>Art: Anteilscheine, gebundene oder nachrangige Darlehen etc.)</t>
  </si>
  <si>
    <t>Werden mehrere Finanzierungen gewünscht, sind das Gesuch und alle dazugehörigen Unterlagen bei jeder</t>
  </si>
  <si>
    <t>Organisation separat einzureichen.</t>
  </si>
  <si>
    <t>Einheitliches Gesuchsformular für folgende Organisationen:</t>
  </si>
  <si>
    <t>Zustelladressen:</t>
  </si>
  <si>
    <t>www.bwo.admin.ch</t>
  </si>
  <si>
    <t xml:space="preserve"> WOHNEN SCHWEIZ</t>
  </si>
  <si>
    <t xml:space="preserve"> Verband der Baugenossenschaften</t>
  </si>
  <si>
    <t>www.wohnen-schweiz.ch</t>
  </si>
  <si>
    <t>Tel.: 041 / 310 00 50</t>
  </si>
  <si>
    <t>c/o Zürcher Kantonalbank, Bahnhofstr. 9,</t>
  </si>
  <si>
    <t>Postfach, 8010 Zürich</t>
  </si>
  <si>
    <t>www.hbg-cch.ch</t>
  </si>
  <si>
    <t xml:space="preserve">Die vollständig ausgefüllten Formulare sowie die verlangten Beilagen sind an die zuständige Organisation zu </t>
  </si>
  <si>
    <t>LOG - Kauf und Erneuerung</t>
  </si>
  <si>
    <t>Baurechtsvertrag (wenn Land im Baurecht), inkl. Nachträge und neuster Rechnung mit aktuellen Angaben</t>
  </si>
  <si>
    <t>www.wbg-schweiz.ch</t>
  </si>
  <si>
    <t>Tel.: 044 / 360 28 40</t>
  </si>
  <si>
    <t xml:space="preserve"> Gesuch um Darlehen Fonds de Roulement der Dachverbände</t>
  </si>
  <si>
    <t xml:space="preserve"> wohnbaugenossenschaften schweiz und WOHNEN SCHWEIZ</t>
  </si>
  <si>
    <t xml:space="preserve"> Unternehmens-Identifikationsnummer (UID)</t>
  </si>
  <si>
    <t>CHE</t>
  </si>
  <si>
    <t xml:space="preserve">       wohnbaugenossenschaften schweiz                                  WOHNEN SCHWEIZ                         </t>
  </si>
  <si>
    <t xml:space="preserve"> Eidgenössischer Gebäudeidentifikator (EGID):</t>
  </si>
  <si>
    <t>Obergrundstrasse 70</t>
  </si>
  <si>
    <t xml:space="preserve">Tel.: 058 / 480 91 11 </t>
  </si>
  <si>
    <t xml:space="preserve"> hbg  Hypothekar- Bürgschafts-</t>
  </si>
  <si>
    <t xml:space="preserve"> Anzahl Wohnungen:</t>
  </si>
  <si>
    <t xml:space="preserve"> Gesuch um Darlehen Solidaritätsfonds von</t>
  </si>
  <si>
    <t xml:space="preserve"> wohnbaugenossenschaften schweiz</t>
  </si>
  <si>
    <t>Gesuch um eine Bürgschaft hbg</t>
  </si>
  <si>
    <t xml:space="preserve">       EGW                                                                                   hbg</t>
  </si>
  <si>
    <t xml:space="preserve"> Bürgschaft hbg ** </t>
  </si>
  <si>
    <t xml:space="preserve"> Zeichnung Pflichtanteilscheine hbg **</t>
  </si>
  <si>
    <t>LEA-Zertifikatsstufe Silber</t>
  </si>
  <si>
    <t>LEA-Zertifikatsstufe Gold</t>
  </si>
  <si>
    <t>LEA-Zertifikatsstufe Platin</t>
  </si>
  <si>
    <t xml:space="preserve"> Hindernisfreie Bauten:</t>
  </si>
  <si>
    <t>GEAK Plus-Bericht (zwingend, sofern Liegenschaft älter als 30 Jahre)</t>
  </si>
  <si>
    <t>--- Bitte treffen Sie eine Auswahl ---</t>
  </si>
  <si>
    <t>ohne zertifizierten Standard</t>
  </si>
  <si>
    <t>Hallwylstrasse 4</t>
  </si>
  <si>
    <t>3003 Bern</t>
  </si>
  <si>
    <t xml:space="preserve"> Wohnbaugenossenschaften Schweiz</t>
  </si>
  <si>
    <t xml:space="preserve"> Verband der gemeinnützigen </t>
  </si>
  <si>
    <t xml:space="preserve"> Wohnbauträger</t>
  </si>
  <si>
    <t>Tel.: 044 / 292 63 21</t>
  </si>
  <si>
    <t>Hofackerstrasse 32</t>
  </si>
  <si>
    <t>8032 Zürich</t>
  </si>
  <si>
    <t>6003 Luzern</t>
  </si>
  <si>
    <t xml:space="preserve"> Nachhaltigkeitsstandard (zertifiziert):</t>
  </si>
  <si>
    <t>Komplette Sanierung des Wohnungsinnern</t>
  </si>
  <si>
    <t>Sanierung der Gebäudehülle auf GEAK-Energieklasse C oder besser</t>
  </si>
  <si>
    <t>Minergie-Systemerneuerung (Sonderprogramm)</t>
  </si>
  <si>
    <t>Sanierung der Gebäudehülle auf GEAK-Energieklasse B (Sonderprogramm)</t>
  </si>
  <si>
    <t>BWO-Merkblatt "Gestaltung von altersgerechten Wohnbauten"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</si>
</sst>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8" formatCode="_ &quot;Fr.&quot;\ * #,##0_ ;_ &quot;Fr.&quot;\ * \-#,##0_ ;_ &quot;Fr.&quot;\ * &quot;-&quot;_ ;_ @_ "/>
    <numFmt numFmtId="169" formatCode="_ &quot;Fr.&quot;\ * #,##0.00_ ;_ &quot;Fr.&quot;\ * \-#,##0.00_ ;_ &quot;Fr.&quot;\ * &quot;-&quot;??_ ;_ @_ "/>
    <numFmt numFmtId="176" formatCode="_ &quot;Fr.&quot;\ * #,##0_ ;_ &quot;Fr.&quot;\ * \-#,##0_ ;_ &quot;Fr.&quot;\ * &quot;-&quot;??_ ;_ @_ "/>
    <numFmt numFmtId="179" formatCode="0.0"/>
    <numFmt numFmtId="182" formatCode="\ #,##0.00\ &quot;%&quot;"/>
    <numFmt numFmtId="185" formatCode="\(#,##0\)"/>
  </numFmts>
  <fonts count="38" x14ac:knownFonts="1">
    <font>
      <sz val="10"/>
      <name val="Arial"/>
    </font>
    <font>
      <b/>
      <sz val="10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8"/>
      <name val="Tahoma"/>
      <family val="2"/>
    </font>
    <font>
      <b/>
      <sz val="12"/>
      <name val="Arial"/>
      <family val="2"/>
    </font>
    <font>
      <i/>
      <sz val="9"/>
      <name val="Arial"/>
      <family val="2"/>
    </font>
    <font>
      <b/>
      <u/>
      <sz val="10"/>
      <name val="Arial"/>
      <family val="2"/>
    </font>
    <font>
      <i/>
      <sz val="10"/>
      <name val="Arial"/>
      <family val="2"/>
    </font>
    <font>
      <u/>
      <sz val="10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vertAlign val="superscript"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u/>
      <sz val="9"/>
      <color indexed="12"/>
      <name val="Arial"/>
      <family val="2"/>
    </font>
    <font>
      <i/>
      <sz val="8"/>
      <name val="Arial"/>
      <family val="2"/>
    </font>
    <font>
      <sz val="7"/>
      <name val="Arial"/>
      <family val="2"/>
    </font>
    <font>
      <sz val="11"/>
      <name val="Arial"/>
      <family val="2"/>
    </font>
    <font>
      <b/>
      <sz val="22"/>
      <color indexed="58"/>
      <name val="Arial Black"/>
      <family val="2"/>
    </font>
    <font>
      <i/>
      <sz val="22"/>
      <name val="Arial"/>
      <family val="2"/>
    </font>
    <font>
      <sz val="10"/>
      <color indexed="9"/>
      <name val="Arial"/>
      <family val="2"/>
    </font>
    <font>
      <b/>
      <i/>
      <sz val="10"/>
      <name val="Arial"/>
      <family val="2"/>
    </font>
    <font>
      <b/>
      <sz val="7"/>
      <name val="Arial"/>
      <family val="2"/>
    </font>
    <font>
      <sz val="6"/>
      <name val="Arial"/>
      <family val="2"/>
    </font>
    <font>
      <b/>
      <sz val="6"/>
      <name val="Arial"/>
      <family val="2"/>
    </font>
    <font>
      <b/>
      <u/>
      <sz val="8"/>
      <name val="Arial"/>
      <family val="2"/>
    </font>
    <font>
      <sz val="19"/>
      <name val="Arial"/>
      <family val="2"/>
    </font>
    <font>
      <b/>
      <sz val="19"/>
      <color indexed="8"/>
      <name val="Arial"/>
      <family val="2"/>
    </font>
    <font>
      <b/>
      <sz val="22"/>
      <color indexed="8"/>
      <name val="Arial"/>
      <family val="2"/>
    </font>
    <font>
      <b/>
      <sz val="22"/>
      <name val="Arial"/>
      <family val="2"/>
    </font>
    <font>
      <sz val="22"/>
      <name val="Arial"/>
      <family val="2"/>
    </font>
    <font>
      <sz val="10"/>
      <color theme="0"/>
      <name val="Arial"/>
      <family val="2"/>
    </font>
    <font>
      <sz val="8"/>
      <color theme="0"/>
      <name val="Arial"/>
      <family val="2"/>
    </font>
    <font>
      <b/>
      <i/>
      <u/>
      <sz val="10"/>
      <color theme="0"/>
      <name val="Arial"/>
      <family val="2"/>
    </font>
    <font>
      <sz val="11"/>
      <color theme="1"/>
      <name val="Arial"/>
      <family val="2"/>
    </font>
    <font>
      <sz val="11"/>
      <color theme="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AFFFEA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D9E8"/>
        <bgColor indexed="64"/>
      </patternFill>
    </fill>
    <fill>
      <patternFill patternType="solid">
        <fgColor rgb="FFE38585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theme="1" tint="4.9989318521683403E-2"/>
      </top>
      <bottom/>
      <diagonal/>
    </border>
    <border>
      <left/>
      <right/>
      <top style="thin">
        <color theme="0" tint="-0.249977111117893"/>
      </top>
      <bottom/>
      <diagonal/>
    </border>
  </borders>
  <cellStyleXfs count="5">
    <xf numFmtId="0" fontId="0" fillId="0" borderId="0"/>
    <xf numFmtId="0" fontId="15" fillId="0" borderId="0" applyNumberFormat="0" applyFill="0" applyBorder="0" applyAlignment="0" applyProtection="0">
      <alignment vertical="top"/>
      <protection locked="0"/>
    </xf>
    <xf numFmtId="9" fontId="36" fillId="0" borderId="0" applyFont="0" applyFill="0" applyBorder="0" applyAlignment="0" applyProtection="0"/>
    <xf numFmtId="0" fontId="3" fillId="0" borderId="0"/>
    <xf numFmtId="0" fontId="36" fillId="0" borderId="0"/>
  </cellStyleXfs>
  <cellXfs count="493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0" xfId="0" applyFont="1" applyBorder="1"/>
    <xf numFmtId="0" fontId="3" fillId="0" borderId="5" xfId="0" applyFont="1" applyBorder="1"/>
    <xf numFmtId="0" fontId="3" fillId="0" borderId="6" xfId="0" applyFont="1" applyBorder="1"/>
    <xf numFmtId="0" fontId="3" fillId="0" borderId="7" xfId="0" applyFont="1" applyBorder="1"/>
    <xf numFmtId="0" fontId="3" fillId="0" borderId="8" xfId="0" applyFont="1" applyBorder="1"/>
    <xf numFmtId="0" fontId="3" fillId="0" borderId="9" xfId="0" applyFont="1" applyBorder="1"/>
    <xf numFmtId="0" fontId="3" fillId="0" borderId="10" xfId="0" applyFont="1" applyBorder="1"/>
    <xf numFmtId="0" fontId="3" fillId="0" borderId="0" xfId="0" applyFont="1" applyBorder="1" applyAlignment="1">
      <alignment vertical="center"/>
    </xf>
    <xf numFmtId="0" fontId="1" fillId="0" borderId="0" xfId="0" quotePrefix="1" applyFont="1"/>
    <xf numFmtId="0" fontId="1" fillId="0" borderId="0" xfId="0" applyFont="1" applyFill="1" applyBorder="1" applyAlignment="1"/>
    <xf numFmtId="0" fontId="3" fillId="0" borderId="0" xfId="0" applyFont="1" applyFill="1" applyBorder="1"/>
    <xf numFmtId="0" fontId="4" fillId="0" borderId="0" xfId="0" applyFont="1" applyFill="1" applyBorder="1"/>
    <xf numFmtId="0" fontId="1" fillId="0" borderId="0" xfId="0" applyFont="1" applyBorder="1"/>
    <xf numFmtId="0" fontId="1" fillId="0" borderId="4" xfId="0" applyFont="1" applyBorder="1"/>
    <xf numFmtId="0" fontId="3" fillId="0" borderId="0" xfId="0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0" fontId="3" fillId="0" borderId="11" xfId="0" applyFont="1" applyBorder="1"/>
    <xf numFmtId="0" fontId="3" fillId="0" borderId="12" xfId="0" applyFont="1" applyBorder="1"/>
    <xf numFmtId="169" fontId="3" fillId="0" borderId="0" xfId="0" applyNumberFormat="1" applyFont="1" applyBorder="1"/>
    <xf numFmtId="0" fontId="4" fillId="0" borderId="0" xfId="0" applyFont="1" applyBorder="1"/>
    <xf numFmtId="0" fontId="4" fillId="0" borderId="0" xfId="0" applyFont="1"/>
    <xf numFmtId="0" fontId="3" fillId="0" borderId="4" xfId="0" applyFont="1" applyFill="1" applyBorder="1"/>
    <xf numFmtId="0" fontId="3" fillId="0" borderId="6" xfId="0" applyFont="1" applyFill="1" applyBorder="1"/>
    <xf numFmtId="0" fontId="3" fillId="0" borderId="7" xfId="0" applyFont="1" applyFill="1" applyBorder="1"/>
    <xf numFmtId="0" fontId="1" fillId="0" borderId="4" xfId="0" applyFont="1" applyFill="1" applyBorder="1"/>
    <xf numFmtId="176" fontId="3" fillId="0" borderId="0" xfId="0" applyNumberFormat="1" applyFont="1" applyBorder="1"/>
    <xf numFmtId="176" fontId="3" fillId="0" borderId="7" xfId="0" applyNumberFormat="1" applyFont="1" applyBorder="1"/>
    <xf numFmtId="176" fontId="3" fillId="0" borderId="5" xfId="0" applyNumberFormat="1" applyFont="1" applyBorder="1"/>
    <xf numFmtId="176" fontId="3" fillId="0" borderId="8" xfId="0" applyNumberFormat="1" applyFont="1" applyBorder="1"/>
    <xf numFmtId="0" fontId="3" fillId="0" borderId="13" xfId="0" applyFont="1" applyBorder="1"/>
    <xf numFmtId="0" fontId="1" fillId="0" borderId="2" xfId="0" applyFont="1" applyBorder="1"/>
    <xf numFmtId="0" fontId="6" fillId="0" borderId="0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right"/>
    </xf>
    <xf numFmtId="0" fontId="3" fillId="0" borderId="8" xfId="0" applyFont="1" applyFill="1" applyBorder="1"/>
    <xf numFmtId="0" fontId="3" fillId="0" borderId="5" xfId="0" applyFont="1" applyFill="1" applyBorder="1"/>
    <xf numFmtId="0" fontId="3" fillId="0" borderId="7" xfId="0" applyFont="1" applyFill="1" applyBorder="1" applyAlignment="1">
      <alignment horizontal="right"/>
    </xf>
    <xf numFmtId="0" fontId="3" fillId="0" borderId="0" xfId="0" applyFont="1" applyFill="1"/>
    <xf numFmtId="0" fontId="2" fillId="0" borderId="7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3" fillId="0" borderId="3" xfId="0" applyFont="1" applyFill="1" applyBorder="1"/>
    <xf numFmtId="0" fontId="14" fillId="0" borderId="0" xfId="0" applyFont="1"/>
    <xf numFmtId="0" fontId="9" fillId="0" borderId="0" xfId="0" applyFont="1" applyBorder="1" applyAlignment="1">
      <alignment horizontal="right"/>
    </xf>
    <xf numFmtId="0" fontId="3" fillId="0" borderId="0" xfId="0" applyFont="1" applyBorder="1" applyAlignment="1">
      <alignment horizontal="left"/>
    </xf>
    <xf numFmtId="0" fontId="3" fillId="0" borderId="7" xfId="0" applyFont="1" applyBorder="1" applyAlignment="1">
      <alignment vertical="center"/>
    </xf>
    <xf numFmtId="0" fontId="1" fillId="0" borderId="7" xfId="0" applyFont="1" applyBorder="1"/>
    <xf numFmtId="0" fontId="1" fillId="0" borderId="0" xfId="0" applyFont="1" applyAlignment="1">
      <alignment vertical="center"/>
    </xf>
    <xf numFmtId="0" fontId="2" fillId="0" borderId="0" xfId="0" applyFont="1"/>
    <xf numFmtId="0" fontId="1" fillId="0" borderId="7" xfId="0" applyFont="1" applyBorder="1" applyAlignment="1">
      <alignment vertical="center"/>
    </xf>
    <xf numFmtId="0" fontId="1" fillId="0" borderId="7" xfId="0" applyFont="1" applyBorder="1" applyAlignment="1">
      <alignment horizontal="left" vertical="center"/>
    </xf>
    <xf numFmtId="0" fontId="1" fillId="0" borderId="0" xfId="0" applyFont="1" applyBorder="1" applyAlignment="1">
      <alignment vertical="center"/>
    </xf>
    <xf numFmtId="0" fontId="1" fillId="0" borderId="1" xfId="0" applyFont="1" applyBorder="1"/>
    <xf numFmtId="0" fontId="3" fillId="0" borderId="2" xfId="0" applyFont="1" applyFill="1" applyBorder="1"/>
    <xf numFmtId="0" fontId="4" fillId="0" borderId="0" xfId="0" applyFont="1" applyBorder="1" applyAlignment="1">
      <alignment horizontal="right"/>
    </xf>
    <xf numFmtId="0" fontId="4" fillId="0" borderId="5" xfId="0" applyFont="1" applyBorder="1"/>
    <xf numFmtId="0" fontId="4" fillId="0" borderId="2" xfId="0" applyFont="1" applyBorder="1"/>
    <xf numFmtId="0" fontId="4" fillId="0" borderId="2" xfId="0" applyFont="1" applyBorder="1" applyAlignment="1">
      <alignment horizontal="right"/>
    </xf>
    <xf numFmtId="0" fontId="9" fillId="0" borderId="0" xfId="0" applyFont="1" applyBorder="1"/>
    <xf numFmtId="49" fontId="2" fillId="0" borderId="0" xfId="0" applyNumberFormat="1" applyFont="1" applyBorder="1" applyAlignment="1">
      <alignment horizontal="left"/>
    </xf>
    <xf numFmtId="0" fontId="2" fillId="0" borderId="7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12" fillId="0" borderId="0" xfId="0" applyFont="1"/>
    <xf numFmtId="0" fontId="6" fillId="0" borderId="9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2" fillId="0" borderId="0" xfId="0" applyFont="1" applyBorder="1" applyAlignment="1">
      <alignment horizontal="right"/>
    </xf>
    <xf numFmtId="0" fontId="19" fillId="0" borderId="4" xfId="0" applyFont="1" applyBorder="1" applyAlignment="1">
      <alignment horizontal="left" vertical="center"/>
    </xf>
    <xf numFmtId="0" fontId="18" fillId="0" borderId="1" xfId="0" applyFont="1" applyBorder="1"/>
    <xf numFmtId="0" fontId="3" fillId="0" borderId="1" xfId="0" applyFont="1" applyFill="1" applyBorder="1" applyAlignment="1">
      <alignment horizontal="left"/>
    </xf>
    <xf numFmtId="0" fontId="3" fillId="0" borderId="4" xfId="0" applyFont="1" applyFill="1" applyBorder="1" applyAlignment="1">
      <alignment horizontal="left"/>
    </xf>
    <xf numFmtId="0" fontId="18" fillId="0" borderId="6" xfId="0" applyFont="1" applyBorder="1"/>
    <xf numFmtId="0" fontId="3" fillId="0" borderId="1" xfId="0" applyFont="1" applyFill="1" applyBorder="1"/>
    <xf numFmtId="0" fontId="3" fillId="0" borderId="4" xfId="0" applyFont="1" applyBorder="1" applyAlignment="1"/>
    <xf numFmtId="0" fontId="11" fillId="0" borderId="4" xfId="0" applyFont="1" applyBorder="1"/>
    <xf numFmtId="0" fontId="7" fillId="0" borderId="1" xfId="0" quotePrefix="1" applyFont="1" applyFill="1" applyBorder="1"/>
    <xf numFmtId="0" fontId="3" fillId="0" borderId="6" xfId="0" applyFont="1" applyFill="1" applyBorder="1" applyAlignment="1">
      <alignment horizontal="left"/>
    </xf>
    <xf numFmtId="0" fontId="3" fillId="0" borderId="2" xfId="0" applyFont="1" applyFill="1" applyBorder="1" applyAlignment="1">
      <alignment horizontal="left"/>
    </xf>
    <xf numFmtId="169" fontId="3" fillId="0" borderId="7" xfId="0" applyNumberFormat="1" applyFont="1" applyBorder="1"/>
    <xf numFmtId="0" fontId="3" fillId="2" borderId="9" xfId="0" applyFont="1" applyFill="1" applyBorder="1"/>
    <xf numFmtId="0" fontId="3" fillId="3" borderId="9" xfId="0" applyFont="1" applyFill="1" applyBorder="1"/>
    <xf numFmtId="0" fontId="2" fillId="0" borderId="0" xfId="0" applyFont="1" applyAlignment="1">
      <alignment vertical="center"/>
    </xf>
    <xf numFmtId="0" fontId="11" fillId="0" borderId="14" xfId="0" applyFont="1" applyBorder="1" applyAlignment="1">
      <alignment horizontal="center" vertical="center"/>
    </xf>
    <xf numFmtId="3" fontId="3" fillId="0" borderId="4" xfId="0" applyNumberFormat="1" applyFont="1" applyBorder="1"/>
    <xf numFmtId="0" fontId="2" fillId="0" borderId="0" xfId="0" applyFont="1" applyAlignment="1">
      <alignment horizontal="left"/>
    </xf>
    <xf numFmtId="0" fontId="3" fillId="0" borderId="4" xfId="0" applyFont="1" applyFill="1" applyBorder="1" applyAlignment="1"/>
    <xf numFmtId="0" fontId="1" fillId="0" borderId="0" xfId="0" applyFont="1" applyBorder="1" applyAlignment="1">
      <alignment horizontal="right"/>
    </xf>
    <xf numFmtId="0" fontId="1" fillId="0" borderId="7" xfId="0" applyFont="1" applyFill="1" applyBorder="1" applyAlignment="1"/>
    <xf numFmtId="49" fontId="1" fillId="0" borderId="7" xfId="0" applyNumberFormat="1" applyFont="1" applyBorder="1" applyAlignment="1">
      <alignment horizontal="left" vertical="center"/>
    </xf>
    <xf numFmtId="176" fontId="3" fillId="0" borderId="2" xfId="0" applyNumberFormat="1" applyFont="1" applyBorder="1"/>
    <xf numFmtId="176" fontId="3" fillId="0" borderId="0" xfId="0" applyNumberFormat="1" applyFont="1" applyBorder="1" applyAlignment="1">
      <alignment horizontal="right"/>
    </xf>
    <xf numFmtId="0" fontId="11" fillId="0" borderId="10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2" borderId="12" xfId="0" applyFont="1" applyFill="1" applyBorder="1" applyAlignment="1">
      <alignment vertical="center"/>
    </xf>
    <xf numFmtId="0" fontId="4" fillId="0" borderId="12" xfId="0" applyFont="1" applyBorder="1" applyAlignment="1">
      <alignment horizontal="center" vertical="center"/>
    </xf>
    <xf numFmtId="0" fontId="11" fillId="0" borderId="0" xfId="0" applyFont="1" applyBorder="1"/>
    <xf numFmtId="0" fontId="11" fillId="0" borderId="0" xfId="0" applyFont="1" applyFill="1" applyBorder="1"/>
    <xf numFmtId="3" fontId="9" fillId="0" borderId="4" xfId="0" applyNumberFormat="1" applyFont="1" applyBorder="1"/>
    <xf numFmtId="0" fontId="11" fillId="4" borderId="9" xfId="0" applyFont="1" applyFill="1" applyBorder="1"/>
    <xf numFmtId="0" fontId="11" fillId="0" borderId="10" xfId="0" applyFont="1" applyBorder="1"/>
    <xf numFmtId="0" fontId="3" fillId="0" borderId="0" xfId="0" applyFont="1" applyAlignment="1">
      <alignment horizontal="left"/>
    </xf>
    <xf numFmtId="0" fontId="23" fillId="0" borderId="0" xfId="0" applyFont="1" applyAlignment="1">
      <alignment vertical="center"/>
    </xf>
    <xf numFmtId="0" fontId="3" fillId="5" borderId="15" xfId="0" applyFont="1" applyFill="1" applyBorder="1"/>
    <xf numFmtId="176" fontId="3" fillId="0" borderId="0" xfId="0" applyNumberFormat="1" applyFont="1" applyBorder="1" applyAlignment="1">
      <alignment horizontal="left"/>
    </xf>
    <xf numFmtId="0" fontId="11" fillId="3" borderId="12" xfId="0" applyFont="1" applyFill="1" applyBorder="1" applyAlignment="1">
      <alignment vertical="center"/>
    </xf>
    <xf numFmtId="0" fontId="3" fillId="3" borderId="2" xfId="0" applyFont="1" applyFill="1" applyBorder="1"/>
    <xf numFmtId="176" fontId="3" fillId="3" borderId="9" xfId="0" applyNumberFormat="1" applyFont="1" applyFill="1" applyBorder="1"/>
    <xf numFmtId="0" fontId="3" fillId="5" borderId="7" xfId="0" applyFont="1" applyFill="1" applyBorder="1"/>
    <xf numFmtId="0" fontId="10" fillId="0" borderId="0" xfId="0" applyFont="1" applyBorder="1"/>
    <xf numFmtId="0" fontId="11" fillId="0" borderId="12" xfId="0" applyFont="1" applyBorder="1" applyAlignment="1">
      <alignment horizontal="center" vertical="center"/>
    </xf>
    <xf numFmtId="0" fontId="3" fillId="0" borderId="3" xfId="0" applyFont="1" applyBorder="1" applyAlignment="1">
      <alignment horizontal="left"/>
    </xf>
    <xf numFmtId="0" fontId="3" fillId="6" borderId="7" xfId="0" applyFont="1" applyFill="1" applyBorder="1"/>
    <xf numFmtId="0" fontId="3" fillId="6" borderId="4" xfId="0" applyFont="1" applyFill="1" applyBorder="1"/>
    <xf numFmtId="0" fontId="3" fillId="6" borderId="1" xfId="0" applyFont="1" applyFill="1" applyBorder="1"/>
    <xf numFmtId="0" fontId="3" fillId="6" borderId="0" xfId="0" applyFont="1" applyFill="1"/>
    <xf numFmtId="0" fontId="3" fillId="0" borderId="12" xfId="0" quotePrefix="1" applyFont="1" applyBorder="1"/>
    <xf numFmtId="0" fontId="3" fillId="0" borderId="2" xfId="0" quotePrefix="1" applyFont="1" applyBorder="1"/>
    <xf numFmtId="1" fontId="3" fillId="6" borderId="12" xfId="0" applyNumberFormat="1" applyFont="1" applyFill="1" applyBorder="1" applyAlignment="1" applyProtection="1">
      <alignment horizontal="center"/>
      <protection locked="0"/>
    </xf>
    <xf numFmtId="0" fontId="3" fillId="6" borderId="14" xfId="0" applyFont="1" applyFill="1" applyBorder="1" applyProtection="1">
      <protection locked="0"/>
    </xf>
    <xf numFmtId="1" fontId="3" fillId="6" borderId="12" xfId="0" quotePrefix="1" applyNumberFormat="1" applyFont="1" applyFill="1" applyBorder="1" applyAlignment="1" applyProtection="1">
      <alignment horizontal="center"/>
      <protection locked="0"/>
    </xf>
    <xf numFmtId="0" fontId="3" fillId="0" borderId="12" xfId="0" applyFont="1" applyBorder="1" applyAlignment="1"/>
    <xf numFmtId="0" fontId="3" fillId="0" borderId="7" xfId="0" applyFont="1" applyBorder="1" applyAlignment="1"/>
    <xf numFmtId="0" fontId="3" fillId="0" borderId="16" xfId="0" applyFont="1" applyBorder="1" applyAlignment="1"/>
    <xf numFmtId="0" fontId="11" fillId="6" borderId="12" xfId="0" applyFont="1" applyFill="1" applyBorder="1" applyAlignment="1" applyProtection="1">
      <protection locked="0"/>
    </xf>
    <xf numFmtId="0" fontId="3" fillId="0" borderId="9" xfId="0" applyFont="1" applyFill="1" applyBorder="1" applyAlignment="1"/>
    <xf numFmtId="0" fontId="4" fillId="6" borderId="14" xfId="0" applyFont="1" applyFill="1" applyBorder="1" applyAlignment="1" applyProtection="1">
      <protection locked="0"/>
    </xf>
    <xf numFmtId="0" fontId="3" fillId="0" borderId="10" xfId="0" applyFont="1" applyBorder="1" applyAlignment="1">
      <alignment horizontal="left"/>
    </xf>
    <xf numFmtId="0" fontId="0" fillId="0" borderId="2" xfId="0" applyBorder="1" applyAlignment="1"/>
    <xf numFmtId="0" fontId="11" fillId="4" borderId="9" xfId="0" applyFont="1" applyFill="1" applyBorder="1" applyAlignment="1">
      <alignment horizontal="left"/>
    </xf>
    <xf numFmtId="0" fontId="11" fillId="4" borderId="10" xfId="0" applyFont="1" applyFill="1" applyBorder="1" applyAlignment="1">
      <alignment horizontal="left"/>
    </xf>
    <xf numFmtId="0" fontId="3" fillId="0" borderId="0" xfId="0" applyFont="1" applyBorder="1" applyAlignment="1"/>
    <xf numFmtId="0" fontId="3" fillId="7" borderId="17" xfId="0" applyFont="1" applyFill="1" applyBorder="1" applyAlignment="1">
      <alignment horizontal="center"/>
    </xf>
    <xf numFmtId="0" fontId="3" fillId="7" borderId="12" xfId="0" applyFont="1" applyFill="1" applyBorder="1" applyAlignment="1">
      <alignment horizontal="center"/>
    </xf>
    <xf numFmtId="0" fontId="3" fillId="0" borderId="18" xfId="0" applyFont="1" applyFill="1" applyBorder="1" applyAlignment="1">
      <alignment horizontal="center"/>
    </xf>
    <xf numFmtId="0" fontId="3" fillId="0" borderId="19" xfId="0" applyFont="1" applyFill="1" applyBorder="1" applyAlignment="1">
      <alignment horizontal="center"/>
    </xf>
    <xf numFmtId="0" fontId="9" fillId="0" borderId="20" xfId="0" applyFont="1" applyBorder="1" applyAlignment="1">
      <alignment horizontal="center"/>
    </xf>
    <xf numFmtId="3" fontId="3" fillId="7" borderId="14" xfId="0" applyNumberFormat="1" applyFont="1" applyFill="1" applyBorder="1" applyAlignment="1">
      <alignment horizontal="center"/>
    </xf>
    <xf numFmtId="182" fontId="3" fillId="2" borderId="21" xfId="0" applyNumberFormat="1" applyFont="1" applyFill="1" applyBorder="1"/>
    <xf numFmtId="182" fontId="3" fillId="3" borderId="21" xfId="0" applyNumberFormat="1" applyFont="1" applyFill="1" applyBorder="1"/>
    <xf numFmtId="0" fontId="3" fillId="7" borderId="21" xfId="0" applyFont="1" applyFill="1" applyBorder="1"/>
    <xf numFmtId="169" fontId="3" fillId="0" borderId="0" xfId="0" applyNumberFormat="1" applyFont="1"/>
    <xf numFmtId="168" fontId="3" fillId="6" borderId="14" xfId="0" applyNumberFormat="1" applyFont="1" applyFill="1" applyBorder="1" applyAlignment="1" applyProtection="1">
      <alignment horizontal="center"/>
      <protection locked="0"/>
    </xf>
    <xf numFmtId="168" fontId="3" fillId="6" borderId="13" xfId="0" applyNumberFormat="1" applyFont="1" applyFill="1" applyBorder="1" applyAlignment="1" applyProtection="1">
      <alignment horizontal="center"/>
      <protection locked="0"/>
    </xf>
    <xf numFmtId="168" fontId="11" fillId="6" borderId="16" xfId="0" applyNumberFormat="1" applyFont="1" applyFill="1" applyBorder="1" applyAlignment="1" applyProtection="1">
      <alignment horizontal="center"/>
      <protection locked="0"/>
    </xf>
    <xf numFmtId="2" fontId="3" fillId="0" borderId="12" xfId="0" applyNumberFormat="1" applyFont="1" applyBorder="1" applyAlignment="1" applyProtection="1">
      <alignment horizontal="center"/>
    </xf>
    <xf numFmtId="2" fontId="3" fillId="0" borderId="12" xfId="0" applyNumberFormat="1" applyFont="1" applyBorder="1" applyAlignment="1">
      <alignment horizontal="center"/>
    </xf>
    <xf numFmtId="179" fontId="3" fillId="6" borderId="12" xfId="0" applyNumberFormat="1" applyFont="1" applyFill="1" applyBorder="1" applyAlignment="1" applyProtection="1">
      <alignment horizontal="center"/>
      <protection locked="0"/>
    </xf>
    <xf numFmtId="2" fontId="1" fillId="8" borderId="21" xfId="0" applyNumberFormat="1" applyFont="1" applyFill="1" applyBorder="1"/>
    <xf numFmtId="2" fontId="3" fillId="5" borderId="21" xfId="0" applyNumberFormat="1" applyFont="1" applyFill="1" applyBorder="1" applyAlignment="1">
      <alignment horizontal="center"/>
    </xf>
    <xf numFmtId="0" fontId="3" fillId="6" borderId="12" xfId="0" applyFont="1" applyFill="1" applyBorder="1" applyAlignment="1" applyProtection="1">
      <alignment horizontal="left"/>
      <protection locked="0"/>
    </xf>
    <xf numFmtId="0" fontId="3" fillId="6" borderId="9" xfId="0" applyFont="1" applyFill="1" applyBorder="1" applyAlignment="1" applyProtection="1">
      <alignment horizontal="left"/>
      <protection locked="0"/>
    </xf>
    <xf numFmtId="0" fontId="3" fillId="0" borderId="3" xfId="0" applyFont="1" applyFill="1" applyBorder="1" applyAlignment="1">
      <alignment horizontal="center"/>
    </xf>
    <xf numFmtId="0" fontId="3" fillId="6" borderId="16" xfId="0" applyFont="1" applyFill="1" applyBorder="1" applyProtection="1">
      <protection locked="0"/>
    </xf>
    <xf numFmtId="168" fontId="3" fillId="0" borderId="14" xfId="0" applyNumberFormat="1" applyFont="1" applyFill="1" applyBorder="1" applyAlignment="1" applyProtection="1">
      <alignment horizontal="center"/>
      <protection locked="0"/>
    </xf>
    <xf numFmtId="2" fontId="3" fillId="5" borderId="21" xfId="0" applyNumberFormat="1" applyFont="1" applyFill="1" applyBorder="1"/>
    <xf numFmtId="0" fontId="3" fillId="0" borderId="1" xfId="0" applyFont="1" applyBorder="1" applyProtection="1">
      <protection locked="0"/>
    </xf>
    <xf numFmtId="0" fontId="3" fillId="0" borderId="4" xfId="0" applyFont="1" applyBorder="1" applyProtection="1">
      <protection locked="0"/>
    </xf>
    <xf numFmtId="0" fontId="2" fillId="6" borderId="4" xfId="0" applyFont="1" applyFill="1" applyBorder="1" applyAlignment="1" applyProtection="1">
      <alignment horizontal="left"/>
      <protection locked="0"/>
    </xf>
    <xf numFmtId="0" fontId="2" fillId="0" borderId="4" xfId="0" applyFont="1" applyBorder="1" applyAlignment="1" applyProtection="1">
      <alignment horizontal="left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1" fillId="0" borderId="4" xfId="0" applyFont="1" applyBorder="1" applyProtection="1">
      <protection locked="0"/>
    </xf>
    <xf numFmtId="0" fontId="3" fillId="6" borderId="4" xfId="0" applyFont="1" applyFill="1" applyBorder="1" applyProtection="1">
      <protection locked="0"/>
    </xf>
    <xf numFmtId="0" fontId="3" fillId="0" borderId="6" xfId="0" applyFont="1" applyBorder="1" applyProtection="1">
      <protection locked="0"/>
    </xf>
    <xf numFmtId="0" fontId="3" fillId="6" borderId="0" xfId="0" applyFont="1" applyFill="1" applyBorder="1" applyProtection="1">
      <protection locked="0"/>
    </xf>
    <xf numFmtId="0" fontId="3" fillId="0" borderId="0" xfId="0" applyFont="1" applyProtection="1">
      <protection locked="0"/>
    </xf>
    <xf numFmtId="0" fontId="2" fillId="0" borderId="6" xfId="0" applyFont="1" applyBorder="1" applyAlignment="1" applyProtection="1">
      <alignment horizontal="left"/>
      <protection locked="0"/>
    </xf>
    <xf numFmtId="0" fontId="3" fillId="6" borderId="9" xfId="0" applyFont="1" applyFill="1" applyBorder="1" applyProtection="1">
      <protection locked="0"/>
    </xf>
    <xf numFmtId="0" fontId="3" fillId="0" borderId="0" xfId="0" applyFont="1" applyBorder="1" applyProtection="1">
      <protection locked="0"/>
    </xf>
    <xf numFmtId="0" fontId="3" fillId="6" borderId="1" xfId="0" applyFont="1" applyFill="1" applyBorder="1" applyProtection="1">
      <protection locked="0"/>
    </xf>
    <xf numFmtId="3" fontId="3" fillId="6" borderId="9" xfId="0" applyNumberFormat="1" applyFont="1" applyFill="1" applyBorder="1" applyProtection="1">
      <protection locked="0"/>
    </xf>
    <xf numFmtId="3" fontId="3" fillId="6" borderId="7" xfId="0" applyNumberFormat="1" applyFont="1" applyFill="1" applyBorder="1" applyProtection="1">
      <protection locked="0"/>
    </xf>
    <xf numFmtId="3" fontId="3" fillId="6" borderId="0" xfId="0" applyNumberFormat="1" applyFont="1" applyFill="1" applyBorder="1" applyProtection="1">
      <protection locked="0"/>
    </xf>
    <xf numFmtId="2" fontId="3" fillId="6" borderId="9" xfId="0" applyNumberFormat="1" applyFont="1" applyFill="1" applyBorder="1" applyProtection="1">
      <protection locked="0"/>
    </xf>
    <xf numFmtId="2" fontId="3" fillId="6" borderId="7" xfId="0" applyNumberFormat="1" applyFont="1" applyFill="1" applyBorder="1" applyProtection="1">
      <protection locked="0"/>
    </xf>
    <xf numFmtId="2" fontId="3" fillId="6" borderId="0" xfId="0" applyNumberFormat="1" applyFont="1" applyFill="1" applyBorder="1" applyProtection="1">
      <protection locked="0"/>
    </xf>
    <xf numFmtId="0" fontId="3" fillId="6" borderId="6" xfId="0" applyFont="1" applyFill="1" applyBorder="1" applyProtection="1">
      <protection locked="0"/>
    </xf>
    <xf numFmtId="0" fontId="3" fillId="6" borderId="7" xfId="0" applyFont="1" applyFill="1" applyBorder="1" applyProtection="1">
      <protection locked="0"/>
    </xf>
    <xf numFmtId="0" fontId="3" fillId="6" borderId="7" xfId="0" applyFont="1" applyFill="1" applyBorder="1" applyAlignment="1" applyProtection="1">
      <alignment horizontal="center"/>
      <protection locked="0"/>
    </xf>
    <xf numFmtId="168" fontId="3" fillId="6" borderId="0" xfId="0" applyNumberFormat="1" applyFont="1" applyFill="1" applyBorder="1" applyProtection="1">
      <protection locked="0"/>
    </xf>
    <xf numFmtId="168" fontId="3" fillId="6" borderId="7" xfId="0" applyNumberFormat="1" applyFont="1" applyFill="1" applyBorder="1" applyProtection="1">
      <protection locked="0"/>
    </xf>
    <xf numFmtId="2" fontId="3" fillId="6" borderId="21" xfId="0" applyNumberFormat="1" applyFont="1" applyFill="1" applyBorder="1" applyProtection="1">
      <protection locked="0"/>
    </xf>
    <xf numFmtId="169" fontId="3" fillId="6" borderId="7" xfId="0" applyNumberFormat="1" applyFont="1" applyFill="1" applyBorder="1" applyProtection="1">
      <protection locked="0"/>
    </xf>
    <xf numFmtId="169" fontId="3" fillId="6" borderId="9" xfId="0" applyNumberFormat="1" applyFont="1" applyFill="1" applyBorder="1" applyProtection="1">
      <protection locked="0"/>
    </xf>
    <xf numFmtId="10" fontId="3" fillId="6" borderId="9" xfId="0" applyNumberFormat="1" applyFont="1" applyFill="1" applyBorder="1" applyProtection="1">
      <protection locked="0"/>
    </xf>
    <xf numFmtId="176" fontId="3" fillId="6" borderId="7" xfId="0" applyNumberFormat="1" applyFont="1" applyFill="1" applyBorder="1" applyProtection="1">
      <protection locked="0"/>
    </xf>
    <xf numFmtId="176" fontId="3" fillId="6" borderId="9" xfId="0" applyNumberFormat="1" applyFont="1" applyFill="1" applyBorder="1" applyProtection="1">
      <protection locked="0"/>
    </xf>
    <xf numFmtId="10" fontId="3" fillId="6" borderId="13" xfId="0" applyNumberFormat="1" applyFont="1" applyFill="1" applyBorder="1" applyProtection="1">
      <protection locked="0"/>
    </xf>
    <xf numFmtId="2" fontId="3" fillId="6" borderId="14" xfId="0" applyNumberFormat="1" applyFont="1" applyFill="1" applyBorder="1" applyProtection="1">
      <protection locked="0"/>
    </xf>
    <xf numFmtId="3" fontId="3" fillId="6" borderId="14" xfId="0" applyNumberFormat="1" applyFont="1" applyFill="1" applyBorder="1" applyProtection="1">
      <protection locked="0"/>
    </xf>
    <xf numFmtId="168" fontId="3" fillId="6" borderId="14" xfId="0" applyNumberFormat="1" applyFont="1" applyFill="1" applyBorder="1" applyProtection="1">
      <protection locked="0"/>
    </xf>
    <xf numFmtId="168" fontId="3" fillId="6" borderId="12" xfId="0" applyNumberFormat="1" applyFont="1" applyFill="1" applyBorder="1" applyAlignment="1" applyProtection="1">
      <alignment horizontal="center"/>
      <protection locked="0"/>
    </xf>
    <xf numFmtId="168" fontId="3" fillId="6" borderId="14" xfId="0" applyNumberFormat="1" applyFont="1" applyFill="1" applyBorder="1" applyAlignment="1" applyProtection="1">
      <protection locked="0"/>
    </xf>
    <xf numFmtId="168" fontId="9" fillId="6" borderId="14" xfId="0" applyNumberFormat="1" applyFont="1" applyFill="1" applyBorder="1" applyProtection="1">
      <protection locked="0"/>
    </xf>
    <xf numFmtId="168" fontId="3" fillId="6" borderId="6" xfId="0" applyNumberFormat="1" applyFont="1" applyFill="1" applyBorder="1" applyAlignment="1" applyProtection="1">
      <alignment horizontal="center"/>
      <protection locked="0"/>
    </xf>
    <xf numFmtId="0" fontId="14" fillId="6" borderId="0" xfId="0" applyFont="1" applyFill="1" applyProtection="1">
      <protection locked="0"/>
    </xf>
    <xf numFmtId="168" fontId="3" fillId="0" borderId="7" xfId="0" applyNumberFormat="1" applyFont="1" applyFill="1" applyBorder="1" applyProtection="1"/>
    <xf numFmtId="0" fontId="3" fillId="6" borderId="8" xfId="0" applyFont="1" applyFill="1" applyBorder="1" applyProtection="1">
      <protection locked="0"/>
    </xf>
    <xf numFmtId="0" fontId="3" fillId="0" borderId="15" xfId="0" applyFont="1" applyFill="1" applyBorder="1" applyAlignment="1">
      <alignment horizontal="center"/>
    </xf>
    <xf numFmtId="168" fontId="3" fillId="0" borderId="22" xfId="0" applyNumberFormat="1" applyFont="1" applyFill="1" applyBorder="1" applyAlignment="1">
      <alignment horizontal="center"/>
    </xf>
    <xf numFmtId="0" fontId="3" fillId="7" borderId="23" xfId="0" applyFont="1" applyFill="1" applyBorder="1" applyAlignment="1">
      <alignment horizontal="center"/>
    </xf>
    <xf numFmtId="0" fontId="3" fillId="7" borderId="24" xfId="0" applyFont="1" applyFill="1" applyBorder="1" applyAlignment="1">
      <alignment horizontal="center"/>
    </xf>
    <xf numFmtId="168" fontId="3" fillId="3" borderId="25" xfId="0" applyNumberFormat="1" applyFont="1" applyFill="1" applyBorder="1" applyAlignment="1">
      <alignment horizontal="center"/>
    </xf>
    <xf numFmtId="168" fontId="3" fillId="3" borderId="15" xfId="0" applyNumberFormat="1" applyFont="1" applyFill="1" applyBorder="1" applyAlignment="1">
      <alignment horizontal="center"/>
    </xf>
    <xf numFmtId="168" fontId="3" fillId="0" borderId="4" xfId="0" applyNumberFormat="1" applyFont="1" applyBorder="1"/>
    <xf numFmtId="168" fontId="3" fillId="0" borderId="1" xfId="0" applyNumberFormat="1" applyFont="1" applyBorder="1"/>
    <xf numFmtId="176" fontId="3" fillId="0" borderId="1" xfId="0" applyNumberFormat="1" applyFont="1" applyBorder="1"/>
    <xf numFmtId="176" fontId="3" fillId="0" borderId="4" xfId="0" applyNumberFormat="1" applyFont="1" applyBorder="1"/>
    <xf numFmtId="176" fontId="3" fillId="0" borderId="4" xfId="0" applyNumberFormat="1" applyFont="1" applyFill="1" applyBorder="1" applyProtection="1"/>
    <xf numFmtId="0" fontId="3" fillId="5" borderId="26" xfId="0" applyFont="1" applyFill="1" applyBorder="1"/>
    <xf numFmtId="168" fontId="3" fillId="5" borderId="25" xfId="0" applyNumberFormat="1" applyFont="1" applyFill="1" applyBorder="1"/>
    <xf numFmtId="0" fontId="11" fillId="0" borderId="7" xfId="0" applyFont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/>
    </xf>
    <xf numFmtId="168" fontId="3" fillId="3" borderId="9" xfId="0" applyNumberFormat="1" applyFont="1" applyFill="1" applyBorder="1" applyAlignment="1">
      <alignment horizontal="center"/>
    </xf>
    <xf numFmtId="0" fontId="24" fillId="5" borderId="6" xfId="0" applyFont="1" applyFill="1" applyBorder="1" applyAlignment="1">
      <alignment vertical="center"/>
    </xf>
    <xf numFmtId="169" fontId="3" fillId="0" borderId="2" xfId="0" applyNumberFormat="1" applyFont="1" applyBorder="1"/>
    <xf numFmtId="168" fontId="3" fillId="0" borderId="0" xfId="0" applyNumberFormat="1" applyFont="1" applyFill="1" applyBorder="1"/>
    <xf numFmtId="168" fontId="3" fillId="0" borderId="0" xfId="0" applyNumberFormat="1" applyFont="1" applyBorder="1"/>
    <xf numFmtId="169" fontId="3" fillId="0" borderId="27" xfId="0" applyNumberFormat="1" applyFont="1" applyBorder="1"/>
    <xf numFmtId="169" fontId="3" fillId="0" borderId="28" xfId="0" applyNumberFormat="1" applyFont="1" applyBorder="1"/>
    <xf numFmtId="0" fontId="3" fillId="0" borderId="4" xfId="0" applyFont="1" applyBorder="1" applyAlignment="1">
      <alignment horizontal="right"/>
    </xf>
    <xf numFmtId="0" fontId="3" fillId="0" borderId="4" xfId="0" applyFont="1" applyBorder="1" applyAlignment="1">
      <alignment horizontal="left"/>
    </xf>
    <xf numFmtId="168" fontId="3" fillId="0" borderId="2" xfId="0" applyNumberFormat="1" applyFont="1" applyBorder="1"/>
    <xf numFmtId="168" fontId="3" fillId="0" borderId="7" xfId="0" applyNumberFormat="1" applyFont="1" applyBorder="1"/>
    <xf numFmtId="168" fontId="3" fillId="6" borderId="2" xfId="0" applyNumberFormat="1" applyFont="1" applyFill="1" applyBorder="1" applyProtection="1">
      <protection locked="0"/>
    </xf>
    <xf numFmtId="168" fontId="3" fillId="0" borderId="29" xfId="0" applyNumberFormat="1" applyFont="1" applyBorder="1"/>
    <xf numFmtId="176" fontId="3" fillId="0" borderId="1" xfId="0" applyNumberFormat="1" applyFont="1" applyBorder="1" applyAlignment="1"/>
    <xf numFmtId="0" fontId="11" fillId="0" borderId="12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/>
    </xf>
    <xf numFmtId="0" fontId="26" fillId="0" borderId="14" xfId="0" applyFont="1" applyFill="1" applyBorder="1" applyAlignment="1" applyProtection="1">
      <alignment horizontal="center" vertical="center"/>
    </xf>
    <xf numFmtId="10" fontId="4" fillId="6" borderId="30" xfId="0" applyNumberFormat="1" applyFont="1" applyFill="1" applyBorder="1" applyProtection="1">
      <protection locked="0"/>
    </xf>
    <xf numFmtId="10" fontId="4" fillId="6" borderId="31" xfId="0" applyNumberFormat="1" applyFont="1" applyFill="1" applyBorder="1" applyProtection="1">
      <protection locked="0"/>
    </xf>
    <xf numFmtId="10" fontId="4" fillId="6" borderId="16" xfId="0" applyNumberFormat="1" applyFont="1" applyFill="1" applyBorder="1" applyProtection="1">
      <protection locked="0"/>
    </xf>
    <xf numFmtId="0" fontId="3" fillId="6" borderId="2" xfId="0" applyFont="1" applyFill="1" applyBorder="1" applyAlignment="1" applyProtection="1">
      <alignment horizontal="left"/>
      <protection locked="0"/>
    </xf>
    <xf numFmtId="0" fontId="3" fillId="9" borderId="25" xfId="0" applyFont="1" applyFill="1" applyBorder="1" applyAlignment="1">
      <alignment horizontal="left"/>
    </xf>
    <xf numFmtId="0" fontId="3" fillId="9" borderId="22" xfId="0" applyFont="1" applyFill="1" applyBorder="1" applyAlignment="1">
      <alignment horizontal="left"/>
    </xf>
    <xf numFmtId="0" fontId="1" fillId="0" borderId="0" xfId="0" applyFont="1" applyBorder="1" applyAlignment="1">
      <alignment horizontal="left"/>
    </xf>
    <xf numFmtId="10" fontId="3" fillId="6" borderId="14" xfId="0" applyNumberFormat="1" applyFont="1" applyFill="1" applyBorder="1" applyProtection="1">
      <protection locked="0"/>
    </xf>
    <xf numFmtId="182" fontId="3" fillId="0" borderId="9" xfId="0" applyNumberFormat="1" applyFont="1" applyFill="1" applyBorder="1"/>
    <xf numFmtId="168" fontId="3" fillId="0" borderId="12" xfId="0" applyNumberFormat="1" applyFont="1" applyFill="1" applyBorder="1" applyAlignment="1">
      <alignment horizontal="center"/>
    </xf>
    <xf numFmtId="0" fontId="3" fillId="0" borderId="10" xfId="0" applyFont="1" applyFill="1" applyBorder="1" applyAlignment="1">
      <alignment horizontal="center"/>
    </xf>
    <xf numFmtId="0" fontId="3" fillId="0" borderId="12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10" fontId="3" fillId="6" borderId="32" xfId="0" applyNumberFormat="1" applyFont="1" applyFill="1" applyBorder="1" applyProtection="1">
      <protection locked="0"/>
    </xf>
    <xf numFmtId="182" fontId="3" fillId="0" borderId="2" xfId="0" applyNumberFormat="1" applyFont="1" applyFill="1" applyBorder="1"/>
    <xf numFmtId="168" fontId="3" fillId="0" borderId="18" xfId="0" applyNumberFormat="1" applyFont="1" applyFill="1" applyBorder="1" applyAlignment="1">
      <alignment horizontal="center"/>
    </xf>
    <xf numFmtId="0" fontId="3" fillId="0" borderId="33" xfId="0" applyFont="1" applyFill="1" applyBorder="1" applyAlignment="1">
      <alignment horizontal="center"/>
    </xf>
    <xf numFmtId="10" fontId="3" fillId="0" borderId="16" xfId="0" applyNumberFormat="1" applyFont="1" applyFill="1" applyBorder="1"/>
    <xf numFmtId="182" fontId="3" fillId="0" borderId="7" xfId="0" applyNumberFormat="1" applyFont="1" applyBorder="1"/>
    <xf numFmtId="10" fontId="3" fillId="6" borderId="6" xfId="0" applyNumberFormat="1" applyFont="1" applyFill="1" applyBorder="1" applyAlignment="1" applyProtection="1">
      <alignment horizontal="left"/>
      <protection locked="0"/>
    </xf>
    <xf numFmtId="10" fontId="3" fillId="6" borderId="7" xfId="0" applyNumberFormat="1" applyFont="1" applyFill="1" applyBorder="1" applyAlignment="1" applyProtection="1">
      <alignment horizontal="left"/>
      <protection locked="0"/>
    </xf>
    <xf numFmtId="168" fontId="3" fillId="0" borderId="34" xfId="0" applyNumberFormat="1" applyFont="1" applyFill="1" applyBorder="1" applyAlignment="1">
      <alignment horizontal="center"/>
    </xf>
    <xf numFmtId="10" fontId="3" fillId="0" borderId="8" xfId="0" applyNumberFormat="1" applyFont="1" applyFill="1" applyBorder="1" applyAlignment="1">
      <alignment horizontal="center"/>
    </xf>
    <xf numFmtId="10" fontId="3" fillId="6" borderId="12" xfId="0" applyNumberFormat="1" applyFont="1" applyFill="1" applyBorder="1" applyAlignment="1" applyProtection="1">
      <alignment horizontal="left"/>
      <protection locked="0"/>
    </xf>
    <xf numFmtId="10" fontId="3" fillId="6" borderId="9" xfId="0" applyNumberFormat="1" applyFont="1" applyFill="1" applyBorder="1" applyAlignment="1" applyProtection="1">
      <alignment horizontal="left"/>
      <protection locked="0"/>
    </xf>
    <xf numFmtId="10" fontId="3" fillId="0" borderId="10" xfId="0" applyNumberFormat="1" applyFont="1" applyFill="1" applyBorder="1" applyAlignment="1">
      <alignment horizontal="center"/>
    </xf>
    <xf numFmtId="182" fontId="3" fillId="0" borderId="2" xfId="0" applyNumberFormat="1" applyFont="1" applyBorder="1"/>
    <xf numFmtId="168" fontId="3" fillId="6" borderId="6" xfId="0" applyNumberFormat="1" applyFont="1" applyFill="1" applyBorder="1" applyProtection="1">
      <protection locked="0"/>
    </xf>
    <xf numFmtId="168" fontId="3" fillId="6" borderId="12" xfId="0" applyNumberFormat="1" applyFont="1" applyFill="1" applyBorder="1" applyProtection="1">
      <protection locked="0"/>
    </xf>
    <xf numFmtId="0" fontId="3" fillId="6" borderId="8" xfId="0" applyFont="1" applyFill="1" applyBorder="1"/>
    <xf numFmtId="0" fontId="3" fillId="6" borderId="10" xfId="0" applyFont="1" applyFill="1" applyBorder="1"/>
    <xf numFmtId="168" fontId="11" fillId="2" borderId="35" xfId="0" applyNumberFormat="1" applyFont="1" applyFill="1" applyBorder="1" applyAlignment="1">
      <alignment horizontal="center"/>
    </xf>
    <xf numFmtId="3" fontId="3" fillId="2" borderId="21" xfId="0" applyNumberFormat="1" applyFont="1" applyFill="1" applyBorder="1"/>
    <xf numFmtId="0" fontId="11" fillId="2" borderId="4" xfId="0" applyFont="1" applyFill="1" applyBorder="1" applyAlignment="1">
      <alignment horizontal="left"/>
    </xf>
    <xf numFmtId="0" fontId="11" fillId="2" borderId="0" xfId="0" applyFont="1" applyFill="1" applyBorder="1" applyAlignment="1">
      <alignment horizontal="left"/>
    </xf>
    <xf numFmtId="1" fontId="11" fillId="2" borderId="0" xfId="0" applyNumberFormat="1" applyFont="1" applyFill="1" applyBorder="1" applyAlignment="1">
      <alignment horizontal="center"/>
    </xf>
    <xf numFmtId="0" fontId="3" fillId="2" borderId="0" xfId="0" applyFont="1" applyFill="1"/>
    <xf numFmtId="168" fontId="11" fillId="2" borderId="21" xfId="0" applyNumberFormat="1" applyFont="1" applyFill="1" applyBorder="1" applyAlignment="1">
      <alignment horizontal="center"/>
    </xf>
    <xf numFmtId="168" fontId="11" fillId="2" borderId="21" xfId="0" applyNumberFormat="1" applyFont="1" applyFill="1" applyBorder="1"/>
    <xf numFmtId="0" fontId="0" fillId="6" borderId="10" xfId="0" applyFill="1" applyBorder="1" applyAlignment="1" applyProtection="1">
      <protection locked="0"/>
    </xf>
    <xf numFmtId="0" fontId="3" fillId="6" borderId="12" xfId="0" applyFont="1" applyFill="1" applyBorder="1" applyAlignment="1" applyProtection="1">
      <alignment horizontal="center"/>
      <protection locked="0"/>
    </xf>
    <xf numFmtId="0" fontId="0" fillId="7" borderId="10" xfId="0" applyFill="1" applyBorder="1" applyAlignment="1" applyProtection="1">
      <protection locked="0"/>
    </xf>
    <xf numFmtId="0" fontId="3" fillId="7" borderId="10" xfId="0" applyFont="1" applyFill="1" applyBorder="1" applyProtection="1">
      <protection locked="0"/>
    </xf>
    <xf numFmtId="3" fontId="3" fillId="7" borderId="14" xfId="0" applyNumberFormat="1" applyFont="1" applyFill="1" applyBorder="1" applyProtection="1">
      <protection locked="0"/>
    </xf>
    <xf numFmtId="0" fontId="0" fillId="6" borderId="12" xfId="0" applyFill="1" applyBorder="1" applyAlignment="1" applyProtection="1">
      <alignment horizontal="center"/>
      <protection locked="0"/>
    </xf>
    <xf numFmtId="0" fontId="28" fillId="0" borderId="0" xfId="0" applyFont="1"/>
    <xf numFmtId="0" fontId="15" fillId="10" borderId="0" xfId="1" applyFill="1" applyBorder="1" applyAlignment="1" applyProtection="1"/>
    <xf numFmtId="0" fontId="15" fillId="0" borderId="0" xfId="1" applyFill="1" applyBorder="1" applyAlignment="1" applyProtection="1"/>
    <xf numFmtId="0" fontId="16" fillId="11" borderId="0" xfId="1" applyFont="1" applyFill="1" applyBorder="1" applyAlignment="1" applyProtection="1"/>
    <xf numFmtId="0" fontId="16" fillId="0" borderId="0" xfId="1" applyFont="1" applyFill="1" applyBorder="1" applyAlignment="1" applyProtection="1"/>
    <xf numFmtId="0" fontId="3" fillId="12" borderId="0" xfId="0" applyFont="1" applyFill="1" applyBorder="1" applyAlignment="1">
      <alignment horizontal="left"/>
    </xf>
    <xf numFmtId="0" fontId="3" fillId="12" borderId="0" xfId="0" applyFont="1" applyFill="1" applyBorder="1"/>
    <xf numFmtId="0" fontId="3" fillId="12" borderId="0" xfId="0" applyFont="1" applyFill="1" applyBorder="1" applyProtection="1">
      <protection locked="0"/>
    </xf>
    <xf numFmtId="0" fontId="3" fillId="0" borderId="0" xfId="3"/>
    <xf numFmtId="0" fontId="3" fillId="0" borderId="0" xfId="3" applyFill="1"/>
    <xf numFmtId="0" fontId="29" fillId="0" borderId="0" xfId="3" applyFont="1" applyBorder="1" applyAlignment="1">
      <alignment horizontal="left" vertical="center"/>
    </xf>
    <xf numFmtId="0" fontId="20" fillId="0" borderId="0" xfId="3" applyFont="1" applyBorder="1" applyAlignment="1">
      <alignment horizontal="left" vertical="center"/>
    </xf>
    <xf numFmtId="0" fontId="6" fillId="0" borderId="0" xfId="3" applyFont="1" applyBorder="1" applyAlignment="1">
      <alignment horizontal="left" vertical="center"/>
    </xf>
    <xf numFmtId="0" fontId="30" fillId="0" borderId="0" xfId="3" applyFont="1" applyBorder="1" applyAlignment="1">
      <alignment horizontal="left" vertical="center"/>
    </xf>
    <xf numFmtId="0" fontId="3" fillId="0" borderId="0" xfId="3" applyBorder="1"/>
    <xf numFmtId="0" fontId="1" fillId="0" borderId="0" xfId="3" applyFont="1" applyBorder="1" applyAlignment="1">
      <alignment horizontal="left" vertical="center"/>
    </xf>
    <xf numFmtId="0" fontId="1" fillId="0" borderId="0" xfId="3" applyFont="1" applyBorder="1" applyAlignment="1">
      <alignment vertical="center"/>
    </xf>
    <xf numFmtId="0" fontId="3" fillId="0" borderId="0" xfId="3" applyBorder="1" applyAlignment="1">
      <alignment vertical="center"/>
    </xf>
    <xf numFmtId="0" fontId="3" fillId="0" borderId="0" xfId="3" applyFill="1" applyBorder="1"/>
    <xf numFmtId="0" fontId="3" fillId="0" borderId="0" xfId="3" applyAlignment="1">
      <alignment vertical="center"/>
    </xf>
    <xf numFmtId="0" fontId="1" fillId="10" borderId="49" xfId="3" applyFont="1" applyFill="1" applyBorder="1"/>
    <xf numFmtId="0" fontId="3" fillId="10" borderId="49" xfId="3" applyFont="1" applyFill="1" applyBorder="1"/>
    <xf numFmtId="0" fontId="3" fillId="0" borderId="0" xfId="3" applyBorder="1" applyAlignment="1">
      <alignment horizontal="center"/>
    </xf>
    <xf numFmtId="0" fontId="1" fillId="10" borderId="0" xfId="3" applyFont="1" applyFill="1" applyBorder="1"/>
    <xf numFmtId="0" fontId="3" fillId="10" borderId="0" xfId="3" applyFont="1" applyFill="1" applyBorder="1"/>
    <xf numFmtId="0" fontId="15" fillId="10" borderId="0" xfId="1" applyFont="1" applyFill="1" applyBorder="1" applyAlignment="1" applyProtection="1"/>
    <xf numFmtId="0" fontId="3" fillId="10" borderId="0" xfId="3" applyFill="1" applyBorder="1"/>
    <xf numFmtId="0" fontId="21" fillId="0" borderId="0" xfId="3" applyFont="1" applyFill="1" applyBorder="1" applyAlignment="1">
      <alignment horizontal="center" textRotation="90"/>
    </xf>
    <xf numFmtId="0" fontId="3" fillId="0" borderId="0" xfId="3" applyFont="1" applyFill="1" applyBorder="1" applyAlignment="1">
      <alignment vertical="center"/>
    </xf>
    <xf numFmtId="0" fontId="15" fillId="11" borderId="0" xfId="1" applyFill="1" applyBorder="1" applyAlignment="1" applyProtection="1"/>
    <xf numFmtId="0" fontId="14" fillId="11" borderId="0" xfId="3" applyFont="1" applyFill="1" applyBorder="1"/>
    <xf numFmtId="0" fontId="14" fillId="0" borderId="0" xfId="3" applyFont="1" applyFill="1" applyBorder="1"/>
    <xf numFmtId="0" fontId="1" fillId="13" borderId="49" xfId="3" applyFont="1" applyFill="1" applyBorder="1"/>
    <xf numFmtId="0" fontId="3" fillId="13" borderId="49" xfId="3" applyFont="1" applyFill="1" applyBorder="1"/>
    <xf numFmtId="0" fontId="1" fillId="13" borderId="0" xfId="3" applyFont="1" applyFill="1" applyBorder="1"/>
    <xf numFmtId="0" fontId="3" fillId="13" borderId="0" xfId="3" applyFont="1" applyFill="1" applyBorder="1"/>
    <xf numFmtId="0" fontId="15" fillId="13" borderId="0" xfId="1" applyFont="1" applyFill="1" applyBorder="1" applyAlignment="1" applyProtection="1"/>
    <xf numFmtId="0" fontId="14" fillId="13" borderId="0" xfId="3" applyFont="1" applyFill="1" applyBorder="1"/>
    <xf numFmtId="0" fontId="1" fillId="14" borderId="49" xfId="3" applyFont="1" applyFill="1" applyBorder="1"/>
    <xf numFmtId="0" fontId="3" fillId="14" borderId="0" xfId="3" applyFont="1" applyFill="1" applyBorder="1"/>
    <xf numFmtId="0" fontId="1" fillId="14" borderId="0" xfId="3" applyFont="1" applyFill="1" applyBorder="1"/>
    <xf numFmtId="0" fontId="15" fillId="14" borderId="0" xfId="1" applyFont="1" applyFill="1" applyBorder="1" applyAlignment="1" applyProtection="1"/>
    <xf numFmtId="0" fontId="3" fillId="14" borderId="0" xfId="3" applyFill="1" applyBorder="1"/>
    <xf numFmtId="0" fontId="1" fillId="14" borderId="0" xfId="3" applyFont="1" applyFill="1" applyBorder="1" applyAlignment="1">
      <alignment horizontal="left" vertical="center"/>
    </xf>
    <xf numFmtId="0" fontId="21" fillId="0" borderId="0" xfId="3" applyFont="1" applyBorder="1" applyAlignment="1">
      <alignment horizontal="center" textRotation="90"/>
    </xf>
    <xf numFmtId="0" fontId="1" fillId="0" borderId="0" xfId="3" applyFont="1" applyFill="1" applyBorder="1"/>
    <xf numFmtId="0" fontId="14" fillId="0" borderId="0" xfId="3" applyFont="1"/>
    <xf numFmtId="0" fontId="14" fillId="0" borderId="0" xfId="3" applyFont="1" applyBorder="1"/>
    <xf numFmtId="0" fontId="12" fillId="0" borderId="0" xfId="3" applyFont="1"/>
    <xf numFmtId="0" fontId="2" fillId="0" borderId="4" xfId="0" applyFont="1" applyFill="1" applyBorder="1" applyAlignment="1" applyProtection="1">
      <alignment horizontal="left"/>
      <protection locked="0"/>
    </xf>
    <xf numFmtId="0" fontId="3" fillId="0" borderId="2" xfId="0" applyFont="1" applyFill="1" applyBorder="1" applyAlignment="1" applyProtection="1">
      <alignment horizontal="left"/>
      <protection locked="0"/>
    </xf>
    <xf numFmtId="3" fontId="3" fillId="0" borderId="0" xfId="0" applyNumberFormat="1" applyFont="1" applyFill="1" applyBorder="1" applyAlignment="1" applyProtection="1">
      <protection locked="0"/>
    </xf>
    <xf numFmtId="0" fontId="3" fillId="0" borderId="4" xfId="0" applyFont="1" applyFill="1" applyBorder="1" applyProtection="1">
      <protection locked="0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Protection="1">
      <protection locked="0"/>
    </xf>
    <xf numFmtId="0" fontId="3" fillId="0" borderId="0" xfId="0" applyFont="1" applyFill="1" applyBorder="1" applyAlignment="1" applyProtection="1">
      <protection locked="0"/>
    </xf>
    <xf numFmtId="0" fontId="34" fillId="0" borderId="0" xfId="0" applyFont="1"/>
    <xf numFmtId="0" fontId="35" fillId="0" borderId="0" xfId="0" quotePrefix="1" applyFont="1" applyAlignment="1" applyProtection="1">
      <alignment vertical="center"/>
      <protection hidden="1"/>
    </xf>
    <xf numFmtId="0" fontId="33" fillId="0" borderId="0" xfId="0" applyFont="1" applyAlignment="1" applyProtection="1">
      <alignment vertical="center"/>
      <protection hidden="1"/>
    </xf>
    <xf numFmtId="0" fontId="1" fillId="11" borderId="49" xfId="0" applyFont="1" applyFill="1" applyBorder="1"/>
    <xf numFmtId="0" fontId="3" fillId="11" borderId="49" xfId="0" applyFont="1" applyFill="1" applyBorder="1"/>
    <xf numFmtId="0" fontId="1" fillId="11" borderId="0" xfId="0" applyFont="1" applyFill="1"/>
    <xf numFmtId="0" fontId="3" fillId="11" borderId="0" xfId="0" applyFont="1" applyFill="1" applyAlignment="1">
      <alignment horizontal="left"/>
    </xf>
    <xf numFmtId="0" fontId="3" fillId="11" borderId="0" xfId="0" applyFont="1" applyFill="1"/>
    <xf numFmtId="0" fontId="3" fillId="0" borderId="4" xfId="0" applyFont="1" applyBorder="1" applyAlignment="1">
      <alignment vertical="center"/>
    </xf>
    <xf numFmtId="0" fontId="3" fillId="0" borderId="0" xfId="0" applyFont="1" applyAlignment="1" applyProtection="1">
      <alignment vertical="center"/>
      <protection hidden="1"/>
    </xf>
    <xf numFmtId="0" fontId="19" fillId="0" borderId="0" xfId="0" applyFont="1"/>
    <xf numFmtId="0" fontId="33" fillId="0" borderId="0" xfId="0" applyFont="1"/>
    <xf numFmtId="0" fontId="37" fillId="0" borderId="0" xfId="0" applyFont="1"/>
    <xf numFmtId="0" fontId="33" fillId="0" borderId="0" xfId="4" applyFont="1" applyAlignment="1">
      <alignment vertical="center"/>
    </xf>
    <xf numFmtId="0" fontId="3" fillId="0" borderId="50" xfId="3" applyBorder="1" applyAlignment="1">
      <alignment horizontal="center"/>
    </xf>
    <xf numFmtId="0" fontId="3" fillId="0" borderId="0" xfId="3" applyBorder="1" applyAlignment="1">
      <alignment horizontal="center"/>
    </xf>
    <xf numFmtId="0" fontId="31" fillId="0" borderId="50" xfId="3" applyFont="1" applyFill="1" applyBorder="1" applyAlignment="1">
      <alignment horizontal="center" textRotation="90"/>
    </xf>
    <xf numFmtId="0" fontId="32" fillId="0" borderId="0" xfId="3" applyFont="1" applyFill="1" applyBorder="1" applyAlignment="1">
      <alignment horizontal="center" textRotation="90"/>
    </xf>
    <xf numFmtId="0" fontId="3" fillId="0" borderId="0" xfId="3" applyFont="1" applyFill="1" applyBorder="1" applyAlignment="1">
      <alignment horizontal="left" vertical="center"/>
    </xf>
    <xf numFmtId="0" fontId="2" fillId="0" borderId="50" xfId="3" applyFont="1" applyFill="1" applyBorder="1" applyAlignment="1">
      <alignment horizontal="center" textRotation="90" wrapText="1"/>
    </xf>
    <xf numFmtId="0" fontId="19" fillId="0" borderId="0" xfId="3" applyFont="1" applyFill="1" applyBorder="1" applyAlignment="1">
      <alignment horizontal="center" textRotation="90"/>
    </xf>
    <xf numFmtId="0" fontId="3" fillId="6" borderId="9" xfId="0" applyFont="1" applyFill="1" applyBorder="1" applyAlignment="1" applyProtection="1">
      <protection locked="0"/>
    </xf>
    <xf numFmtId="0" fontId="3" fillId="6" borderId="7" xfId="0" applyFont="1" applyFill="1" applyBorder="1" applyAlignment="1" applyProtection="1">
      <protection locked="0"/>
    </xf>
    <xf numFmtId="3" fontId="3" fillId="6" borderId="7" xfId="0" applyNumberFormat="1" applyFont="1" applyFill="1" applyBorder="1" applyAlignment="1" applyProtection="1">
      <protection locked="0"/>
    </xf>
    <xf numFmtId="0" fontId="3" fillId="12" borderId="0" xfId="0" applyFont="1" applyFill="1" applyBorder="1" applyAlignment="1">
      <alignment horizontal="left"/>
    </xf>
    <xf numFmtId="0" fontId="3" fillId="6" borderId="4" xfId="0" applyFont="1" applyFill="1" applyBorder="1" applyAlignment="1" applyProtection="1">
      <alignment horizontal="left" vertical="top" wrapText="1"/>
      <protection locked="0"/>
    </xf>
    <xf numFmtId="0" fontId="3" fillId="6" borderId="0" xfId="0" applyFont="1" applyFill="1" applyBorder="1" applyAlignment="1" applyProtection="1">
      <alignment horizontal="left" vertical="top" wrapText="1"/>
      <protection locked="0"/>
    </xf>
    <xf numFmtId="0" fontId="3" fillId="6" borderId="6" xfId="0" applyFont="1" applyFill="1" applyBorder="1" applyAlignment="1" applyProtection="1">
      <alignment horizontal="left" vertical="top" wrapText="1"/>
      <protection locked="0"/>
    </xf>
    <xf numFmtId="0" fontId="3" fillId="6" borderId="7" xfId="0" applyFont="1" applyFill="1" applyBorder="1" applyAlignment="1" applyProtection="1">
      <alignment horizontal="left" vertical="top" wrapText="1"/>
      <protection locked="0"/>
    </xf>
    <xf numFmtId="0" fontId="14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3" fontId="3" fillId="6" borderId="9" xfId="0" applyNumberFormat="1" applyFont="1" applyFill="1" applyBorder="1" applyAlignment="1" applyProtection="1">
      <alignment horizontal="center"/>
      <protection locked="0"/>
    </xf>
    <xf numFmtId="3" fontId="0" fillId="6" borderId="9" xfId="0" applyNumberFormat="1" applyFill="1" applyBorder="1" applyAlignment="1" applyProtection="1">
      <protection locked="0"/>
    </xf>
    <xf numFmtId="3" fontId="3" fillId="6" borderId="9" xfId="0" applyNumberFormat="1" applyFont="1" applyFill="1" applyBorder="1" applyAlignment="1" applyProtection="1">
      <protection locked="0"/>
    </xf>
    <xf numFmtId="3" fontId="3" fillId="6" borderId="7" xfId="0" applyNumberFormat="1" applyFont="1" applyFill="1" applyBorder="1" applyAlignment="1" applyProtection="1">
      <alignment horizontal="center"/>
      <protection locked="0"/>
    </xf>
    <xf numFmtId="3" fontId="0" fillId="6" borderId="7" xfId="0" applyNumberFormat="1" applyFill="1" applyBorder="1" applyAlignment="1" applyProtection="1">
      <protection locked="0"/>
    </xf>
    <xf numFmtId="14" fontId="4" fillId="6" borderId="7" xfId="0" applyNumberFormat="1" applyFont="1" applyFill="1" applyBorder="1" applyAlignment="1" applyProtection="1">
      <alignment horizontal="left"/>
      <protection locked="0"/>
    </xf>
    <xf numFmtId="0" fontId="0" fillId="6" borderId="7" xfId="0" applyFill="1" applyBorder="1" applyAlignment="1" applyProtection="1">
      <alignment horizontal="left"/>
      <protection locked="0"/>
    </xf>
    <xf numFmtId="0" fontId="4" fillId="12" borderId="7" xfId="0" applyFont="1" applyFill="1" applyBorder="1" applyAlignment="1" applyProtection="1">
      <alignment horizontal="left"/>
      <protection locked="0"/>
    </xf>
    <xf numFmtId="0" fontId="0" fillId="0" borderId="9" xfId="0" applyBorder="1" applyAlignment="1" applyProtection="1">
      <protection locked="0"/>
    </xf>
    <xf numFmtId="0" fontId="3" fillId="6" borderId="0" xfId="0" applyFont="1" applyFill="1" applyBorder="1" applyAlignment="1" applyProtection="1">
      <alignment horizontal="left" vertical="top"/>
      <protection locked="0"/>
    </xf>
    <xf numFmtId="0" fontId="3" fillId="6" borderId="4" xfId="0" applyFont="1" applyFill="1" applyBorder="1" applyAlignment="1" applyProtection="1">
      <alignment horizontal="left" vertical="top"/>
      <protection locked="0"/>
    </xf>
    <xf numFmtId="0" fontId="3" fillId="6" borderId="6" xfId="0" applyFont="1" applyFill="1" applyBorder="1" applyAlignment="1" applyProtection="1">
      <alignment horizontal="left" vertical="top"/>
      <protection locked="0"/>
    </xf>
    <xf numFmtId="0" fontId="3" fillId="6" borderId="7" xfId="0" applyFont="1" applyFill="1" applyBorder="1" applyAlignment="1" applyProtection="1">
      <alignment horizontal="left" vertical="top"/>
      <protection locked="0"/>
    </xf>
    <xf numFmtId="0" fontId="4" fillId="6" borderId="7" xfId="0" applyFont="1" applyFill="1" applyBorder="1" applyAlignment="1" applyProtection="1">
      <protection locked="0"/>
    </xf>
    <xf numFmtId="0" fontId="0" fillId="6" borderId="7" xfId="0" applyFill="1" applyBorder="1" applyAlignment="1" applyProtection="1">
      <protection locked="0"/>
    </xf>
    <xf numFmtId="0" fontId="4" fillId="12" borderId="9" xfId="0" applyFont="1" applyFill="1" applyBorder="1" applyAlignment="1" applyProtection="1">
      <alignment horizontal="left"/>
      <protection locked="0"/>
    </xf>
    <xf numFmtId="4" fontId="3" fillId="6" borderId="7" xfId="0" applyNumberFormat="1" applyFont="1" applyFill="1" applyBorder="1" applyAlignment="1" applyProtection="1">
      <protection locked="0"/>
    </xf>
    <xf numFmtId="4" fontId="0" fillId="0" borderId="7" xfId="0" applyNumberFormat="1" applyBorder="1" applyAlignment="1" applyProtection="1">
      <protection locked="0"/>
    </xf>
    <xf numFmtId="3" fontId="3" fillId="6" borderId="12" xfId="0" applyNumberFormat="1" applyFont="1" applyFill="1" applyBorder="1" applyAlignment="1" applyProtection="1">
      <alignment horizontal="center"/>
      <protection locked="0"/>
    </xf>
    <xf numFmtId="3" fontId="0" fillId="0" borderId="9" xfId="0" applyNumberFormat="1" applyBorder="1" applyAlignment="1" applyProtection="1">
      <alignment horizontal="center"/>
      <protection locked="0"/>
    </xf>
    <xf numFmtId="0" fontId="3" fillId="6" borderId="6" xfId="0" applyFont="1" applyFill="1" applyBorder="1" applyAlignment="1" applyProtection="1">
      <alignment horizontal="center"/>
      <protection locked="0"/>
    </xf>
    <xf numFmtId="0" fontId="3" fillId="6" borderId="7" xfId="0" applyFont="1" applyFill="1" applyBorder="1" applyAlignment="1" applyProtection="1">
      <alignment horizontal="center"/>
      <protection locked="0"/>
    </xf>
    <xf numFmtId="0" fontId="3" fillId="6" borderId="12" xfId="0" applyFont="1" applyFill="1" applyBorder="1" applyAlignment="1" applyProtection="1">
      <alignment horizontal="center"/>
      <protection locked="0"/>
    </xf>
    <xf numFmtId="0" fontId="3" fillId="6" borderId="9" xfId="0" applyFont="1" applyFill="1" applyBorder="1" applyAlignment="1" applyProtection="1">
      <alignment horizontal="center"/>
      <protection locked="0"/>
    </xf>
    <xf numFmtId="3" fontId="3" fillId="6" borderId="6" xfId="0" applyNumberFormat="1" applyFont="1" applyFill="1" applyBorder="1" applyAlignment="1" applyProtection="1">
      <alignment horizontal="center"/>
      <protection locked="0"/>
    </xf>
    <xf numFmtId="0" fontId="3" fillId="6" borderId="12" xfId="0" applyFont="1" applyFill="1" applyBorder="1" applyAlignment="1" applyProtection="1">
      <alignment horizontal="left"/>
      <protection locked="0"/>
    </xf>
    <xf numFmtId="0" fontId="3" fillId="6" borderId="9" xfId="0" applyFont="1" applyFill="1" applyBorder="1" applyAlignment="1" applyProtection="1">
      <alignment horizontal="left"/>
      <protection locked="0"/>
    </xf>
    <xf numFmtId="0" fontId="3" fillId="6" borderId="10" xfId="0" applyFont="1" applyFill="1" applyBorder="1" applyAlignment="1" applyProtection="1">
      <alignment horizontal="left"/>
      <protection locked="0"/>
    </xf>
    <xf numFmtId="0" fontId="11" fillId="5" borderId="9" xfId="0" applyFont="1" applyFill="1" applyBorder="1" applyAlignment="1">
      <alignment horizontal="left" vertical="center"/>
    </xf>
    <xf numFmtId="168" fontId="3" fillId="3" borderId="25" xfId="0" applyNumberFormat="1" applyFont="1" applyFill="1" applyBorder="1" applyAlignment="1">
      <alignment horizontal="center"/>
    </xf>
    <xf numFmtId="168" fontId="3" fillId="3" borderId="15" xfId="0" applyNumberFormat="1" applyFont="1" applyFill="1" applyBorder="1" applyAlignment="1">
      <alignment horizontal="center"/>
    </xf>
    <xf numFmtId="168" fontId="3" fillId="6" borderId="16" xfId="0" applyNumberFormat="1" applyFont="1" applyFill="1" applyBorder="1" applyAlignment="1" applyProtection="1">
      <alignment horizontal="center"/>
      <protection locked="0"/>
    </xf>
    <xf numFmtId="168" fontId="3" fillId="6" borderId="31" xfId="0" applyNumberFormat="1" applyFont="1" applyFill="1" applyBorder="1" applyAlignment="1" applyProtection="1">
      <alignment horizontal="center"/>
      <protection locked="0"/>
    </xf>
    <xf numFmtId="0" fontId="11" fillId="0" borderId="14" xfId="0" applyFont="1" applyFill="1" applyBorder="1" applyAlignment="1" applyProtection="1">
      <alignment horizontal="center" vertical="center"/>
    </xf>
    <xf numFmtId="168" fontId="3" fillId="6" borderId="30" xfId="0" applyNumberFormat="1" applyFont="1" applyFill="1" applyBorder="1" applyAlignment="1" applyProtection="1">
      <alignment horizontal="center"/>
      <protection locked="0"/>
    </xf>
    <xf numFmtId="168" fontId="3" fillId="6" borderId="18" xfId="0" applyNumberFormat="1" applyFont="1" applyFill="1" applyBorder="1" applyAlignment="1" applyProtection="1">
      <alignment horizontal="center"/>
      <protection locked="0"/>
    </xf>
    <xf numFmtId="168" fontId="3" fillId="6" borderId="33" xfId="0" applyNumberFormat="1" applyFont="1" applyFill="1" applyBorder="1" applyAlignment="1" applyProtection="1">
      <alignment horizontal="center"/>
      <protection locked="0"/>
    </xf>
    <xf numFmtId="0" fontId="3" fillId="0" borderId="12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10" xfId="0" applyFont="1" applyBorder="1" applyAlignment="1">
      <alignment horizontal="left"/>
    </xf>
    <xf numFmtId="0" fontId="11" fillId="0" borderId="12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/>
    </xf>
    <xf numFmtId="168" fontId="3" fillId="6" borderId="12" xfId="0" applyNumberFormat="1" applyFont="1" applyFill="1" applyBorder="1" applyAlignment="1" applyProtection="1">
      <alignment horizontal="center"/>
      <protection locked="0"/>
    </xf>
    <xf numFmtId="168" fontId="3" fillId="6" borderId="10" xfId="0" applyNumberFormat="1" applyFont="1" applyFill="1" applyBorder="1" applyAlignment="1" applyProtection="1">
      <alignment horizontal="center"/>
      <protection locked="0"/>
    </xf>
    <xf numFmtId="168" fontId="3" fillId="2" borderId="25" xfId="0" applyNumberFormat="1" applyFont="1" applyFill="1" applyBorder="1" applyAlignment="1">
      <alignment horizontal="center"/>
    </xf>
    <xf numFmtId="168" fontId="3" fillId="2" borderId="15" xfId="0" applyNumberFormat="1" applyFont="1" applyFill="1" applyBorder="1" applyAlignment="1">
      <alignment horizontal="center"/>
    </xf>
    <xf numFmtId="0" fontId="11" fillId="0" borderId="12" xfId="0" applyFont="1" applyFill="1" applyBorder="1" applyAlignment="1" applyProtection="1">
      <alignment horizontal="left" vertical="center"/>
    </xf>
    <xf numFmtId="0" fontId="11" fillId="0" borderId="9" xfId="0" applyFont="1" applyFill="1" applyBorder="1" applyAlignment="1" applyProtection="1">
      <alignment horizontal="left" vertical="center"/>
    </xf>
    <xf numFmtId="0" fontId="11" fillId="0" borderId="10" xfId="0" applyFont="1" applyFill="1" applyBorder="1" applyAlignment="1" applyProtection="1">
      <alignment horizontal="left" vertical="center"/>
    </xf>
    <xf numFmtId="0" fontId="4" fillId="6" borderId="45" xfId="0" applyFont="1" applyFill="1" applyBorder="1" applyAlignment="1" applyProtection="1">
      <alignment horizontal="left"/>
      <protection locked="0"/>
    </xf>
    <xf numFmtId="0" fontId="4" fillId="6" borderId="46" xfId="0" applyFont="1" applyFill="1" applyBorder="1" applyAlignment="1" applyProtection="1">
      <alignment horizontal="left"/>
      <protection locked="0"/>
    </xf>
    <xf numFmtId="0" fontId="4" fillId="6" borderId="47" xfId="0" applyFont="1" applyFill="1" applyBorder="1" applyAlignment="1" applyProtection="1">
      <alignment horizontal="left"/>
      <protection locked="0"/>
    </xf>
    <xf numFmtId="0" fontId="3" fillId="6" borderId="18" xfId="0" applyFont="1" applyFill="1" applyBorder="1" applyAlignment="1" applyProtection="1">
      <alignment horizontal="left"/>
      <protection locked="0"/>
    </xf>
    <xf numFmtId="0" fontId="3" fillId="6" borderId="48" xfId="0" applyFont="1" applyFill="1" applyBorder="1" applyAlignment="1" applyProtection="1">
      <alignment horizontal="left"/>
      <protection locked="0"/>
    </xf>
    <xf numFmtId="0" fontId="3" fillId="6" borderId="33" xfId="0" applyFont="1" applyFill="1" applyBorder="1" applyAlignment="1" applyProtection="1">
      <alignment horizontal="left"/>
      <protection locked="0"/>
    </xf>
    <xf numFmtId="185" fontId="3" fillId="6" borderId="12" xfId="0" applyNumberFormat="1" applyFont="1" applyFill="1" applyBorder="1" applyAlignment="1" applyProtection="1">
      <alignment horizontal="center"/>
      <protection locked="0"/>
    </xf>
    <xf numFmtId="185" fontId="3" fillId="6" borderId="10" xfId="0" applyNumberFormat="1" applyFont="1" applyFill="1" applyBorder="1" applyAlignment="1" applyProtection="1">
      <alignment horizontal="center"/>
      <protection locked="0"/>
    </xf>
    <xf numFmtId="0" fontId="11" fillId="0" borderId="10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4" fillId="6" borderId="36" xfId="0" applyFont="1" applyFill="1" applyBorder="1" applyAlignment="1" applyProtection="1">
      <alignment horizontal="left"/>
      <protection locked="0"/>
    </xf>
    <xf numFmtId="0" fontId="4" fillId="6" borderId="37" xfId="0" applyFont="1" applyFill="1" applyBorder="1" applyAlignment="1" applyProtection="1">
      <alignment horizontal="left"/>
      <protection locked="0"/>
    </xf>
    <xf numFmtId="0" fontId="4" fillId="6" borderId="38" xfId="0" applyFont="1" applyFill="1" applyBorder="1" applyAlignment="1" applyProtection="1">
      <alignment horizontal="left"/>
      <protection locked="0"/>
    </xf>
    <xf numFmtId="185" fontId="3" fillId="6" borderId="34" xfId="0" applyNumberFormat="1" applyFont="1" applyFill="1" applyBorder="1" applyAlignment="1" applyProtection="1">
      <alignment horizontal="right"/>
      <protection locked="0"/>
    </xf>
    <xf numFmtId="185" fontId="3" fillId="6" borderId="24" xfId="0" applyNumberFormat="1" applyFont="1" applyFill="1" applyBorder="1" applyAlignment="1" applyProtection="1">
      <alignment horizontal="right"/>
      <protection locked="0"/>
    </xf>
    <xf numFmtId="0" fontId="4" fillId="6" borderId="39" xfId="0" applyFont="1" applyFill="1" applyBorder="1" applyAlignment="1" applyProtection="1">
      <alignment horizontal="left"/>
      <protection locked="0"/>
    </xf>
    <xf numFmtId="0" fontId="4" fillId="6" borderId="40" xfId="0" applyFont="1" applyFill="1" applyBorder="1" applyAlignment="1" applyProtection="1">
      <alignment horizontal="left"/>
      <protection locked="0"/>
    </xf>
    <xf numFmtId="0" fontId="4" fillId="6" borderId="41" xfId="0" applyFont="1" applyFill="1" applyBorder="1" applyAlignment="1" applyProtection="1">
      <alignment horizontal="left"/>
      <protection locked="0"/>
    </xf>
    <xf numFmtId="0" fontId="26" fillId="0" borderId="12" xfId="0" applyFont="1" applyFill="1" applyBorder="1" applyAlignment="1" applyProtection="1">
      <alignment horizontal="center" vertical="center"/>
    </xf>
    <xf numFmtId="0" fontId="26" fillId="0" borderId="9" xfId="0" applyFont="1" applyFill="1" applyBorder="1" applyAlignment="1" applyProtection="1">
      <alignment horizontal="center" vertical="center"/>
    </xf>
    <xf numFmtId="0" fontId="26" fillId="0" borderId="10" xfId="0" applyFont="1" applyFill="1" applyBorder="1" applyAlignment="1" applyProtection="1">
      <alignment horizontal="center" vertical="center"/>
    </xf>
    <xf numFmtId="0" fontId="3" fillId="6" borderId="42" xfId="0" applyFont="1" applyFill="1" applyBorder="1" applyAlignment="1" applyProtection="1">
      <alignment horizontal="left"/>
    </xf>
    <xf numFmtId="0" fontId="3" fillId="6" borderId="43" xfId="0" applyFont="1" applyFill="1" applyBorder="1" applyAlignment="1" applyProtection="1">
      <alignment horizontal="left"/>
    </xf>
    <xf numFmtId="0" fontId="3" fillId="6" borderId="44" xfId="0" applyFont="1" applyFill="1" applyBorder="1" applyAlignment="1" applyProtection="1">
      <alignment horizontal="left"/>
    </xf>
    <xf numFmtId="0" fontId="3" fillId="6" borderId="36" xfId="0" applyFont="1" applyFill="1" applyBorder="1" applyAlignment="1" applyProtection="1">
      <alignment horizontal="left"/>
    </xf>
    <xf numFmtId="0" fontId="3" fillId="6" borderId="37" xfId="0" applyFont="1" applyFill="1" applyBorder="1" applyAlignment="1" applyProtection="1">
      <alignment horizontal="left"/>
    </xf>
    <xf numFmtId="0" fontId="3" fillId="6" borderId="38" xfId="0" applyFont="1" applyFill="1" applyBorder="1" applyAlignment="1" applyProtection="1">
      <alignment horizontal="left"/>
    </xf>
    <xf numFmtId="0" fontId="3" fillId="6" borderId="39" xfId="0" applyFont="1" applyFill="1" applyBorder="1" applyAlignment="1" applyProtection="1">
      <alignment horizontal="left"/>
    </xf>
    <xf numFmtId="0" fontId="3" fillId="6" borderId="40" xfId="0" applyFont="1" applyFill="1" applyBorder="1" applyAlignment="1" applyProtection="1">
      <alignment horizontal="left"/>
    </xf>
    <xf numFmtId="0" fontId="3" fillId="6" borderId="41" xfId="0" applyFont="1" applyFill="1" applyBorder="1" applyAlignment="1" applyProtection="1">
      <alignment horizontal="left"/>
    </xf>
    <xf numFmtId="0" fontId="17" fillId="0" borderId="12" xfId="0" applyFont="1" applyFill="1" applyBorder="1" applyAlignment="1">
      <alignment horizontal="left"/>
    </xf>
    <xf numFmtId="0" fontId="0" fillId="0" borderId="9" xfId="0" applyBorder="1"/>
    <xf numFmtId="0" fontId="0" fillId="0" borderId="10" xfId="0" applyBorder="1"/>
    <xf numFmtId="1" fontId="3" fillId="0" borderId="12" xfId="0" applyNumberFormat="1" applyFont="1" applyFill="1" applyBorder="1" applyAlignment="1" applyProtection="1">
      <alignment horizontal="center"/>
      <protection locked="0"/>
    </xf>
    <xf numFmtId="1" fontId="3" fillId="0" borderId="10" xfId="0" applyNumberFormat="1" applyFont="1" applyFill="1" applyBorder="1" applyAlignment="1" applyProtection="1">
      <alignment horizontal="center"/>
      <protection locked="0"/>
    </xf>
    <xf numFmtId="0" fontId="11" fillId="2" borderId="12" xfId="0" applyFont="1" applyFill="1" applyBorder="1" applyAlignment="1">
      <alignment horizontal="left" vertical="center"/>
    </xf>
    <xf numFmtId="0" fontId="0" fillId="2" borderId="9" xfId="0" applyFill="1" applyBorder="1"/>
    <xf numFmtId="0" fontId="4" fillId="0" borderId="9" xfId="0" applyFont="1" applyBorder="1" applyAlignment="1" applyProtection="1">
      <alignment horizontal="left"/>
      <protection locked="0"/>
    </xf>
    <xf numFmtId="0" fontId="2" fillId="0" borderId="0" xfId="0" applyFont="1" applyAlignment="1">
      <alignment horizontal="left" vertical="center"/>
    </xf>
    <xf numFmtId="0" fontId="11" fillId="2" borderId="12" xfId="0" applyFont="1" applyFill="1" applyBorder="1" applyAlignment="1">
      <alignment horizontal="left"/>
    </xf>
    <xf numFmtId="0" fontId="0" fillId="2" borderId="26" xfId="0" applyFill="1" applyBorder="1"/>
    <xf numFmtId="0" fontId="11" fillId="0" borderId="13" xfId="0" applyFont="1" applyBorder="1" applyAlignment="1">
      <alignment horizontal="center" vertical="center" wrapText="1"/>
    </xf>
    <xf numFmtId="0" fontId="0" fillId="0" borderId="11" xfId="0" applyBorder="1"/>
    <xf numFmtId="0" fontId="0" fillId="0" borderId="16" xfId="0" applyBorder="1"/>
    <xf numFmtId="0" fontId="11" fillId="0" borderId="13" xfId="0" applyFont="1" applyFill="1" applyBorder="1" applyAlignment="1">
      <alignment horizontal="center" vertical="center" wrapText="1"/>
    </xf>
    <xf numFmtId="0" fontId="0" fillId="0" borderId="11" xfId="0" applyBorder="1" applyAlignment="1"/>
    <xf numFmtId="0" fontId="0" fillId="0" borderId="16" xfId="0" applyBorder="1" applyAlignment="1"/>
    <xf numFmtId="0" fontId="11" fillId="0" borderId="1" xfId="0" applyFont="1" applyBorder="1" applyAlignment="1">
      <alignment horizontal="center" vertical="center" wrapText="1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11" fillId="5" borderId="12" xfId="0" applyFont="1" applyFill="1" applyBorder="1" applyAlignment="1">
      <alignment horizontal="left" vertical="center"/>
    </xf>
    <xf numFmtId="0" fontId="0" fillId="0" borderId="26" xfId="0" applyBorder="1"/>
    <xf numFmtId="0" fontId="4" fillId="2" borderId="9" xfId="0" applyFont="1" applyFill="1" applyBorder="1"/>
    <xf numFmtId="0" fontId="4" fillId="2" borderId="26" xfId="0" applyFont="1" applyFill="1" applyBorder="1"/>
    <xf numFmtId="0" fontId="11" fillId="8" borderId="12" xfId="0" applyFont="1" applyFill="1" applyBorder="1" applyAlignment="1">
      <alignment horizontal="left" vertical="center"/>
    </xf>
    <xf numFmtId="0" fontId="3" fillId="0" borderId="12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19" fillId="0" borderId="0" xfId="0" applyFont="1" applyAlignment="1">
      <alignment horizontal="left" vertical="center"/>
    </xf>
    <xf numFmtId="0" fontId="14" fillId="6" borderId="0" xfId="0" applyFont="1" applyFill="1" applyBorder="1" applyAlignment="1" applyProtection="1">
      <alignment horizontal="center"/>
      <protection locked="0"/>
    </xf>
  </cellXfs>
  <cellStyles count="5">
    <cellStyle name="Link" xfId="1" builtinId="8"/>
    <cellStyle name="Prozent 2" xfId="2" xr:uid="{CF810B4E-A4D4-483B-B1D8-5FA759CE8C13}"/>
    <cellStyle name="Standard" xfId="0" builtinId="0"/>
    <cellStyle name="Standard 2" xfId="3" xr:uid="{7AB211DA-15A2-46FF-934F-01791C0901FF}"/>
    <cellStyle name="Standard 3" xfId="4" xr:uid="{BB4EA788-97A7-46F4-999D-8975B847604C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771B"/>
      <rgbColor rgb="0000FF00"/>
      <rgbColor rgb="000000FF"/>
      <rgbColor rgb="00FFFF00"/>
      <rgbColor rgb="00FF00FF"/>
      <rgbColor rgb="0000FFFF"/>
      <rgbColor rgb="00E30574"/>
      <rgbColor rgb="00008000"/>
      <rgbColor rgb="00000080"/>
      <rgbColor rgb="00808000"/>
      <rgbColor rgb="00800080"/>
      <rgbColor rgb="00008080"/>
      <rgbColor rgb="00DDDDDD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99CCFF"/>
      <rgbColor rgb="00CCECFF"/>
      <rgbColor rgb="00CCFFCC"/>
      <rgbColor rgb="00FFFF99"/>
      <rgbColor rgb="00D9D9FF"/>
      <rgbColor rgb="00FF99CC"/>
      <rgbColor rgb="00D5ABFF"/>
      <rgbColor rgb="00FFCC99"/>
      <rgbColor rgb="003366FF"/>
      <rgbColor rgb="0079E1DF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10</xdr:row>
      <xdr:rowOff>47625</xdr:rowOff>
    </xdr:from>
    <xdr:to>
      <xdr:col>0</xdr:col>
      <xdr:colOff>2352675</xdr:colOff>
      <xdr:row>12</xdr:row>
      <xdr:rowOff>190500</xdr:rowOff>
    </xdr:to>
    <xdr:pic>
      <xdr:nvPicPr>
        <xdr:cNvPr id="27973" name="Picture 165">
          <a:extLst>
            <a:ext uri="{FF2B5EF4-FFF2-40B4-BE49-F238E27FC236}">
              <a16:creationId xmlns:a16="http://schemas.microsoft.com/office/drawing/2014/main" id="{640AAA70-FF54-DED7-AA0D-F6435387CE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2657475"/>
          <a:ext cx="234315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28575</xdr:colOff>
      <xdr:row>5</xdr:row>
      <xdr:rowOff>47625</xdr:rowOff>
    </xdr:from>
    <xdr:to>
      <xdr:col>0</xdr:col>
      <xdr:colOff>1647825</xdr:colOff>
      <xdr:row>8</xdr:row>
      <xdr:rowOff>38100</xdr:rowOff>
    </xdr:to>
    <xdr:pic>
      <xdr:nvPicPr>
        <xdr:cNvPr id="27974" name="Grafik 8">
          <a:extLst>
            <a:ext uri="{FF2B5EF4-FFF2-40B4-BE49-F238E27FC236}">
              <a16:creationId xmlns:a16="http://schemas.microsoft.com/office/drawing/2014/main" id="{0112DF76-9933-822D-4B3C-1657E18166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619250"/>
          <a:ext cx="16192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209550</xdr:colOff>
      <xdr:row>20</xdr:row>
      <xdr:rowOff>47625</xdr:rowOff>
    </xdr:from>
    <xdr:to>
      <xdr:col>0</xdr:col>
      <xdr:colOff>2143125</xdr:colOff>
      <xdr:row>23</xdr:row>
      <xdr:rowOff>9525</xdr:rowOff>
    </xdr:to>
    <xdr:pic>
      <xdr:nvPicPr>
        <xdr:cNvPr id="27975" name="Grafik 4">
          <a:extLst>
            <a:ext uri="{FF2B5EF4-FFF2-40B4-BE49-F238E27FC236}">
              <a16:creationId xmlns:a16="http://schemas.microsoft.com/office/drawing/2014/main" id="{71629BFE-8756-114E-7115-FF3F3439E0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4733925"/>
          <a:ext cx="193357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1428750</xdr:colOff>
      <xdr:row>18</xdr:row>
      <xdr:rowOff>47625</xdr:rowOff>
    </xdr:to>
    <xdr:pic>
      <xdr:nvPicPr>
        <xdr:cNvPr id="27976" name="Grafik 5">
          <a:extLst>
            <a:ext uri="{FF2B5EF4-FFF2-40B4-BE49-F238E27FC236}">
              <a16:creationId xmlns:a16="http://schemas.microsoft.com/office/drawing/2014/main" id="{0BF2F247-C167-A078-E2E4-CCE57E3DB0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48075"/>
          <a:ext cx="142875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85725</xdr:colOff>
          <xdr:row>40</xdr:row>
          <xdr:rowOff>57150</xdr:rowOff>
        </xdr:from>
        <xdr:to>
          <xdr:col>1</xdr:col>
          <xdr:colOff>47625</xdr:colOff>
          <xdr:row>41</xdr:row>
          <xdr:rowOff>9525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79A7F81F-636C-F72A-5972-65E5ACD8BB0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85725</xdr:colOff>
          <xdr:row>41</xdr:row>
          <xdr:rowOff>28575</xdr:rowOff>
        </xdr:from>
        <xdr:to>
          <xdr:col>1</xdr:col>
          <xdr:colOff>47625</xdr:colOff>
          <xdr:row>42</xdr:row>
          <xdr:rowOff>19050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29768F6D-9DB2-EC9F-7501-AD2C24D5F9A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85725</xdr:colOff>
          <xdr:row>42</xdr:row>
          <xdr:rowOff>28575</xdr:rowOff>
        </xdr:from>
        <xdr:to>
          <xdr:col>1</xdr:col>
          <xdr:colOff>47625</xdr:colOff>
          <xdr:row>43</xdr:row>
          <xdr:rowOff>19050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29FC8FF7-68CA-82D0-B4FE-A1B819CC4E1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</xdr:colOff>
          <xdr:row>40</xdr:row>
          <xdr:rowOff>66675</xdr:rowOff>
        </xdr:from>
        <xdr:to>
          <xdr:col>5</xdr:col>
          <xdr:colOff>28575</xdr:colOff>
          <xdr:row>41</xdr:row>
          <xdr:rowOff>19050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D6D8636B-6242-EB9F-9B3A-FA9F7FA2693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</xdr:colOff>
          <xdr:row>41</xdr:row>
          <xdr:rowOff>28575</xdr:rowOff>
        </xdr:from>
        <xdr:to>
          <xdr:col>5</xdr:col>
          <xdr:colOff>28575</xdr:colOff>
          <xdr:row>42</xdr:row>
          <xdr:rowOff>19050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DAA026F8-4F99-3881-613E-AA5AA2DBE69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7</xdr:row>
          <xdr:rowOff>76200</xdr:rowOff>
        </xdr:from>
        <xdr:to>
          <xdr:col>1</xdr:col>
          <xdr:colOff>38100</xdr:colOff>
          <xdr:row>9</xdr:row>
          <xdr:rowOff>19050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28FF7661-6626-E548-609C-E4517DE6AD5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10</xdr:row>
          <xdr:rowOff>76200</xdr:rowOff>
        </xdr:from>
        <xdr:to>
          <xdr:col>1</xdr:col>
          <xdr:colOff>38100</xdr:colOff>
          <xdr:row>12</xdr:row>
          <xdr:rowOff>19050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DBD6D54C-CABA-8472-45CF-52E20A4A179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11</xdr:row>
          <xdr:rowOff>0</xdr:rowOff>
        </xdr:from>
        <xdr:to>
          <xdr:col>1</xdr:col>
          <xdr:colOff>38100</xdr:colOff>
          <xdr:row>12</xdr:row>
          <xdr:rowOff>28575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2EA320C6-2ECB-B745-FE90-C24B676018E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4</xdr:row>
          <xdr:rowOff>85725</xdr:rowOff>
        </xdr:from>
        <xdr:to>
          <xdr:col>1</xdr:col>
          <xdr:colOff>38100</xdr:colOff>
          <xdr:row>6</xdr:row>
          <xdr:rowOff>28575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2B1747F4-0A09-943D-1B66-C3119DEA9EF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5</xdr:row>
          <xdr:rowOff>0</xdr:rowOff>
        </xdr:from>
        <xdr:to>
          <xdr:col>1</xdr:col>
          <xdr:colOff>38100</xdr:colOff>
          <xdr:row>6</xdr:row>
          <xdr:rowOff>28575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77132BD8-7F74-7141-C8B6-9F21917CC4A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85725</xdr:colOff>
          <xdr:row>17</xdr:row>
          <xdr:rowOff>0</xdr:rowOff>
        </xdr:from>
        <xdr:to>
          <xdr:col>1</xdr:col>
          <xdr:colOff>47625</xdr:colOff>
          <xdr:row>17</xdr:row>
          <xdr:rowOff>238125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3C3E3D46-FEE0-3A4E-172A-E4BCA5842FF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17</xdr:row>
          <xdr:rowOff>0</xdr:rowOff>
        </xdr:from>
        <xdr:to>
          <xdr:col>5</xdr:col>
          <xdr:colOff>38100</xdr:colOff>
          <xdr:row>17</xdr:row>
          <xdr:rowOff>238125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F4B300A5-F28A-863B-38A4-4E6045DDD3E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85725</xdr:colOff>
          <xdr:row>19</xdr:row>
          <xdr:rowOff>0</xdr:rowOff>
        </xdr:from>
        <xdr:to>
          <xdr:col>1</xdr:col>
          <xdr:colOff>47625</xdr:colOff>
          <xdr:row>19</xdr:row>
          <xdr:rowOff>219075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AF1CC910-5CC1-D68E-88D9-FC5C6AEFAF8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</xdr:row>
          <xdr:rowOff>66675</xdr:rowOff>
        </xdr:from>
        <xdr:to>
          <xdr:col>2</xdr:col>
          <xdr:colOff>304800</xdr:colOff>
          <xdr:row>5</xdr:row>
          <xdr:rowOff>28575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DF4F0FC5-74F7-3BCE-BD09-AA112C511BF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11</xdr:row>
          <xdr:rowOff>66675</xdr:rowOff>
        </xdr:from>
        <xdr:to>
          <xdr:col>0</xdr:col>
          <xdr:colOff>361950</xdr:colOff>
          <xdr:row>12</xdr:row>
          <xdr:rowOff>28575</xdr:rowOff>
        </xdr:to>
        <xdr:sp macro="" textlink="">
          <xdr:nvSpPr>
            <xdr:cNvPr id="2102" name="Check Box 54" hidden="1">
              <a:extLst>
                <a:ext uri="{63B3BB69-23CF-44E3-9099-C40C66FF867C}">
                  <a14:compatExt spid="_x0000_s2102"/>
                </a:ext>
                <a:ext uri="{FF2B5EF4-FFF2-40B4-BE49-F238E27FC236}">
                  <a16:creationId xmlns:a16="http://schemas.microsoft.com/office/drawing/2014/main" id="{F4F21B04-1C77-3CBE-0935-8A085ECBAD3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23</xdr:row>
          <xdr:rowOff>0</xdr:rowOff>
        </xdr:from>
        <xdr:to>
          <xdr:col>1</xdr:col>
          <xdr:colOff>19050</xdr:colOff>
          <xdr:row>24</xdr:row>
          <xdr:rowOff>38100</xdr:rowOff>
        </xdr:to>
        <xdr:sp macro="" textlink="">
          <xdr:nvSpPr>
            <xdr:cNvPr id="2107" name="Check Box 59" hidden="1">
              <a:extLst>
                <a:ext uri="{63B3BB69-23CF-44E3-9099-C40C66FF867C}">
                  <a14:compatExt spid="_x0000_s2107"/>
                </a:ext>
                <a:ext uri="{FF2B5EF4-FFF2-40B4-BE49-F238E27FC236}">
                  <a16:creationId xmlns:a16="http://schemas.microsoft.com/office/drawing/2014/main" id="{C3876149-F469-DFD0-0C8E-12377C088EB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27</xdr:row>
          <xdr:rowOff>0</xdr:rowOff>
        </xdr:from>
        <xdr:to>
          <xdr:col>1</xdr:col>
          <xdr:colOff>19050</xdr:colOff>
          <xdr:row>28</xdr:row>
          <xdr:rowOff>38100</xdr:rowOff>
        </xdr:to>
        <xdr:sp macro="" textlink="">
          <xdr:nvSpPr>
            <xdr:cNvPr id="2108" name="Check Box 60" hidden="1">
              <a:extLst>
                <a:ext uri="{63B3BB69-23CF-44E3-9099-C40C66FF867C}">
                  <a14:compatExt spid="_x0000_s2108"/>
                </a:ext>
                <a:ext uri="{FF2B5EF4-FFF2-40B4-BE49-F238E27FC236}">
                  <a16:creationId xmlns:a16="http://schemas.microsoft.com/office/drawing/2014/main" id="{BD4AAA04-1697-5147-3EC5-D31075EE890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27</xdr:row>
          <xdr:rowOff>0</xdr:rowOff>
        </xdr:from>
        <xdr:to>
          <xdr:col>1</xdr:col>
          <xdr:colOff>19050</xdr:colOff>
          <xdr:row>28</xdr:row>
          <xdr:rowOff>38100</xdr:rowOff>
        </xdr:to>
        <xdr:sp macro="" textlink="">
          <xdr:nvSpPr>
            <xdr:cNvPr id="2109" name="Check Box 61" hidden="1">
              <a:extLst>
                <a:ext uri="{63B3BB69-23CF-44E3-9099-C40C66FF867C}">
                  <a14:compatExt spid="_x0000_s2109"/>
                </a:ext>
                <a:ext uri="{FF2B5EF4-FFF2-40B4-BE49-F238E27FC236}">
                  <a16:creationId xmlns:a16="http://schemas.microsoft.com/office/drawing/2014/main" id="{97FBD08D-0F4E-8377-4259-BE62215EF66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30</xdr:row>
          <xdr:rowOff>76200</xdr:rowOff>
        </xdr:from>
        <xdr:to>
          <xdr:col>1</xdr:col>
          <xdr:colOff>19050</xdr:colOff>
          <xdr:row>31</xdr:row>
          <xdr:rowOff>38100</xdr:rowOff>
        </xdr:to>
        <xdr:sp macro="" textlink="">
          <xdr:nvSpPr>
            <xdr:cNvPr id="2110" name="Check Box 62" hidden="1">
              <a:extLst>
                <a:ext uri="{63B3BB69-23CF-44E3-9099-C40C66FF867C}">
                  <a14:compatExt spid="_x0000_s2110"/>
                </a:ext>
                <a:ext uri="{FF2B5EF4-FFF2-40B4-BE49-F238E27FC236}">
                  <a16:creationId xmlns:a16="http://schemas.microsoft.com/office/drawing/2014/main" id="{BF62F954-9E08-3ACA-0D9D-51D37045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20</xdr:row>
          <xdr:rowOff>66675</xdr:rowOff>
        </xdr:from>
        <xdr:to>
          <xdr:col>1</xdr:col>
          <xdr:colOff>28575</xdr:colOff>
          <xdr:row>21</xdr:row>
          <xdr:rowOff>38100</xdr:rowOff>
        </xdr:to>
        <xdr:sp macro="" textlink="">
          <xdr:nvSpPr>
            <xdr:cNvPr id="2113" name="Check Box 65" hidden="1">
              <a:extLst>
                <a:ext uri="{63B3BB69-23CF-44E3-9099-C40C66FF867C}">
                  <a14:compatExt spid="_x0000_s2113"/>
                </a:ext>
                <a:ext uri="{FF2B5EF4-FFF2-40B4-BE49-F238E27FC236}">
                  <a16:creationId xmlns:a16="http://schemas.microsoft.com/office/drawing/2014/main" id="{9E9C2378-B99A-D288-0422-02FB2A9807E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22</xdr:row>
          <xdr:rowOff>0</xdr:rowOff>
        </xdr:from>
        <xdr:to>
          <xdr:col>1</xdr:col>
          <xdr:colOff>19050</xdr:colOff>
          <xdr:row>23</xdr:row>
          <xdr:rowOff>38100</xdr:rowOff>
        </xdr:to>
        <xdr:sp macro="" textlink="">
          <xdr:nvSpPr>
            <xdr:cNvPr id="2114" name="Check Box 66" hidden="1">
              <a:extLst>
                <a:ext uri="{63B3BB69-23CF-44E3-9099-C40C66FF867C}">
                  <a14:compatExt spid="_x0000_s2114"/>
                </a:ext>
                <a:ext uri="{FF2B5EF4-FFF2-40B4-BE49-F238E27FC236}">
                  <a16:creationId xmlns:a16="http://schemas.microsoft.com/office/drawing/2014/main" id="{A0773A26-D1CF-C527-CCEE-114C0A2517D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904875</xdr:colOff>
          <xdr:row>4</xdr:row>
          <xdr:rowOff>66675</xdr:rowOff>
        </xdr:from>
        <xdr:to>
          <xdr:col>3</xdr:col>
          <xdr:colOff>1219200</xdr:colOff>
          <xdr:row>5</xdr:row>
          <xdr:rowOff>28575</xdr:rowOff>
        </xdr:to>
        <xdr:sp macro="" textlink="">
          <xdr:nvSpPr>
            <xdr:cNvPr id="2116" name="Check Box 68" hidden="1">
              <a:extLst>
                <a:ext uri="{63B3BB69-23CF-44E3-9099-C40C66FF867C}">
                  <a14:compatExt spid="_x0000_s2116"/>
                </a:ext>
                <a:ext uri="{FF2B5EF4-FFF2-40B4-BE49-F238E27FC236}">
                  <a16:creationId xmlns:a16="http://schemas.microsoft.com/office/drawing/2014/main" id="{E316FB46-EBA8-4913-20DB-155E55EE5A6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21</xdr:row>
          <xdr:rowOff>0</xdr:rowOff>
        </xdr:from>
        <xdr:to>
          <xdr:col>1</xdr:col>
          <xdr:colOff>28575</xdr:colOff>
          <xdr:row>22</xdr:row>
          <xdr:rowOff>38100</xdr:rowOff>
        </xdr:to>
        <xdr:sp macro="" textlink="">
          <xdr:nvSpPr>
            <xdr:cNvPr id="2118" name="Check Box 70" hidden="1">
              <a:extLst>
                <a:ext uri="{63B3BB69-23CF-44E3-9099-C40C66FF867C}">
                  <a14:compatExt spid="_x0000_s2118"/>
                </a:ext>
                <a:ext uri="{FF2B5EF4-FFF2-40B4-BE49-F238E27FC236}">
                  <a16:creationId xmlns:a16="http://schemas.microsoft.com/office/drawing/2014/main" id="{704455AE-CFEE-E730-AC03-9536EA274B1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25</xdr:row>
          <xdr:rowOff>0</xdr:rowOff>
        </xdr:from>
        <xdr:to>
          <xdr:col>1</xdr:col>
          <xdr:colOff>19050</xdr:colOff>
          <xdr:row>26</xdr:row>
          <xdr:rowOff>38100</xdr:rowOff>
        </xdr:to>
        <xdr:sp macro="" textlink="">
          <xdr:nvSpPr>
            <xdr:cNvPr id="2119" name="Check Box 71" hidden="1">
              <a:extLst>
                <a:ext uri="{63B3BB69-23CF-44E3-9099-C40C66FF867C}">
                  <a14:compatExt spid="_x0000_s2119"/>
                </a:ext>
                <a:ext uri="{FF2B5EF4-FFF2-40B4-BE49-F238E27FC236}">
                  <a16:creationId xmlns:a16="http://schemas.microsoft.com/office/drawing/2014/main" id="{BDDDBD9D-4752-2E8D-0C38-AC36D8CCAAC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26</xdr:row>
          <xdr:rowOff>0</xdr:rowOff>
        </xdr:from>
        <xdr:to>
          <xdr:col>1</xdr:col>
          <xdr:colOff>19050</xdr:colOff>
          <xdr:row>27</xdr:row>
          <xdr:rowOff>38100</xdr:rowOff>
        </xdr:to>
        <xdr:sp macro="" textlink="">
          <xdr:nvSpPr>
            <xdr:cNvPr id="2120" name="Check Box 72" hidden="1">
              <a:extLst>
                <a:ext uri="{63B3BB69-23CF-44E3-9099-C40C66FF867C}">
                  <a14:compatExt spid="_x0000_s2120"/>
                </a:ext>
                <a:ext uri="{FF2B5EF4-FFF2-40B4-BE49-F238E27FC236}">
                  <a16:creationId xmlns:a16="http://schemas.microsoft.com/office/drawing/2014/main" id="{7159DEBF-73A7-1E38-5CD9-331A7ED0FAE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24</xdr:row>
          <xdr:rowOff>0</xdr:rowOff>
        </xdr:from>
        <xdr:to>
          <xdr:col>1</xdr:col>
          <xdr:colOff>19050</xdr:colOff>
          <xdr:row>25</xdr:row>
          <xdr:rowOff>38100</xdr:rowOff>
        </xdr:to>
        <xdr:sp macro="" textlink="">
          <xdr:nvSpPr>
            <xdr:cNvPr id="2121" name="Check Box 73" hidden="1">
              <a:extLst>
                <a:ext uri="{63B3BB69-23CF-44E3-9099-C40C66FF867C}">
                  <a14:compatExt spid="_x0000_s2121"/>
                </a:ext>
                <a:ext uri="{FF2B5EF4-FFF2-40B4-BE49-F238E27FC236}">
                  <a16:creationId xmlns:a16="http://schemas.microsoft.com/office/drawing/2014/main" id="{0C597BBF-F576-66AC-27FF-8C266435BC7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28</xdr:row>
          <xdr:rowOff>0</xdr:rowOff>
        </xdr:from>
        <xdr:to>
          <xdr:col>1</xdr:col>
          <xdr:colOff>19050</xdr:colOff>
          <xdr:row>29</xdr:row>
          <xdr:rowOff>38100</xdr:rowOff>
        </xdr:to>
        <xdr:sp macro="" textlink="">
          <xdr:nvSpPr>
            <xdr:cNvPr id="2122" name="Check Box 74" hidden="1">
              <a:extLst>
                <a:ext uri="{63B3BB69-23CF-44E3-9099-C40C66FF867C}">
                  <a14:compatExt spid="_x0000_s2122"/>
                </a:ext>
                <a:ext uri="{FF2B5EF4-FFF2-40B4-BE49-F238E27FC236}">
                  <a16:creationId xmlns:a16="http://schemas.microsoft.com/office/drawing/2014/main" id="{06E82E05-81C5-231B-B034-8FE9813152E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29</xdr:row>
          <xdr:rowOff>0</xdr:rowOff>
        </xdr:from>
        <xdr:to>
          <xdr:col>1</xdr:col>
          <xdr:colOff>19050</xdr:colOff>
          <xdr:row>30</xdr:row>
          <xdr:rowOff>38100</xdr:rowOff>
        </xdr:to>
        <xdr:sp macro="" textlink="">
          <xdr:nvSpPr>
            <xdr:cNvPr id="2123" name="Check Box 75" hidden="1">
              <a:extLst>
                <a:ext uri="{63B3BB69-23CF-44E3-9099-C40C66FF867C}">
                  <a14:compatExt spid="_x0000_s2123"/>
                </a:ext>
                <a:ext uri="{FF2B5EF4-FFF2-40B4-BE49-F238E27FC236}">
                  <a16:creationId xmlns:a16="http://schemas.microsoft.com/office/drawing/2014/main" id="{840582DD-0875-183D-52E5-B3745BCEE34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12</xdr:row>
          <xdr:rowOff>19050</xdr:rowOff>
        </xdr:from>
        <xdr:to>
          <xdr:col>0</xdr:col>
          <xdr:colOff>361950</xdr:colOff>
          <xdr:row>13</xdr:row>
          <xdr:rowOff>38100</xdr:rowOff>
        </xdr:to>
        <xdr:sp macro="" textlink="">
          <xdr:nvSpPr>
            <xdr:cNvPr id="2124" name="Check Box 76" hidden="1">
              <a:extLst>
                <a:ext uri="{63B3BB69-23CF-44E3-9099-C40C66FF867C}">
                  <a14:compatExt spid="_x0000_s2124"/>
                </a:ext>
                <a:ext uri="{FF2B5EF4-FFF2-40B4-BE49-F238E27FC236}">
                  <a16:creationId xmlns:a16="http://schemas.microsoft.com/office/drawing/2014/main" id="{B4449931-4AFB-1196-2EDC-EF53882CBD0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13</xdr:row>
          <xdr:rowOff>19050</xdr:rowOff>
        </xdr:from>
        <xdr:to>
          <xdr:col>0</xdr:col>
          <xdr:colOff>361950</xdr:colOff>
          <xdr:row>14</xdr:row>
          <xdr:rowOff>38100</xdr:rowOff>
        </xdr:to>
        <xdr:sp macro="" textlink="">
          <xdr:nvSpPr>
            <xdr:cNvPr id="2125" name="Check Box 77" hidden="1">
              <a:extLst>
                <a:ext uri="{63B3BB69-23CF-44E3-9099-C40C66FF867C}">
                  <a14:compatExt spid="_x0000_s2125"/>
                </a:ext>
                <a:ext uri="{FF2B5EF4-FFF2-40B4-BE49-F238E27FC236}">
                  <a16:creationId xmlns:a16="http://schemas.microsoft.com/office/drawing/2014/main" id="{73EF21C9-A424-24BB-CADF-7F940413E49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14</xdr:row>
          <xdr:rowOff>19050</xdr:rowOff>
        </xdr:from>
        <xdr:to>
          <xdr:col>0</xdr:col>
          <xdr:colOff>361950</xdr:colOff>
          <xdr:row>15</xdr:row>
          <xdr:rowOff>38100</xdr:rowOff>
        </xdr:to>
        <xdr:sp macro="" textlink="">
          <xdr:nvSpPr>
            <xdr:cNvPr id="2126" name="Check Box 78" hidden="1">
              <a:extLst>
                <a:ext uri="{63B3BB69-23CF-44E3-9099-C40C66FF867C}">
                  <a14:compatExt spid="_x0000_s2126"/>
                </a:ext>
                <a:ext uri="{FF2B5EF4-FFF2-40B4-BE49-F238E27FC236}">
                  <a16:creationId xmlns:a16="http://schemas.microsoft.com/office/drawing/2014/main" id="{35C1E2F5-952D-4E06-12A0-1C2086F9E23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15</xdr:row>
          <xdr:rowOff>19050</xdr:rowOff>
        </xdr:from>
        <xdr:to>
          <xdr:col>0</xdr:col>
          <xdr:colOff>361950</xdr:colOff>
          <xdr:row>16</xdr:row>
          <xdr:rowOff>38100</xdr:rowOff>
        </xdr:to>
        <xdr:sp macro="" textlink="">
          <xdr:nvSpPr>
            <xdr:cNvPr id="2127" name="Check Box 79" hidden="1">
              <a:extLst>
                <a:ext uri="{63B3BB69-23CF-44E3-9099-C40C66FF867C}">
                  <a14:compatExt spid="_x0000_s2127"/>
                </a:ext>
                <a:ext uri="{FF2B5EF4-FFF2-40B4-BE49-F238E27FC236}">
                  <a16:creationId xmlns:a16="http://schemas.microsoft.com/office/drawing/2014/main" id="{BD8D00D5-406F-3227-EFB2-A1230B38E84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904875</xdr:colOff>
          <xdr:row>7</xdr:row>
          <xdr:rowOff>28575</xdr:rowOff>
        </xdr:from>
        <xdr:to>
          <xdr:col>3</xdr:col>
          <xdr:colOff>1219200</xdr:colOff>
          <xdr:row>8</xdr:row>
          <xdr:rowOff>28575</xdr:rowOff>
        </xdr:to>
        <xdr:sp macro="" textlink="">
          <xdr:nvSpPr>
            <xdr:cNvPr id="2130" name="Check Box 82" hidden="1">
              <a:extLst>
                <a:ext uri="{63B3BB69-23CF-44E3-9099-C40C66FF867C}">
                  <a14:compatExt spid="_x0000_s2130"/>
                </a:ext>
                <a:ext uri="{FF2B5EF4-FFF2-40B4-BE49-F238E27FC236}">
                  <a16:creationId xmlns:a16="http://schemas.microsoft.com/office/drawing/2014/main" id="{CE1CBD95-B5BB-2FAB-D131-0125EE09B2F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7</xdr:row>
          <xdr:rowOff>28575</xdr:rowOff>
        </xdr:from>
        <xdr:to>
          <xdr:col>5</xdr:col>
          <xdr:colOff>666750</xdr:colOff>
          <xdr:row>8</xdr:row>
          <xdr:rowOff>28575</xdr:rowOff>
        </xdr:to>
        <xdr:sp macro="" textlink="">
          <xdr:nvSpPr>
            <xdr:cNvPr id="2131" name="Check Box 83" hidden="1">
              <a:extLst>
                <a:ext uri="{63B3BB69-23CF-44E3-9099-C40C66FF867C}">
                  <a14:compatExt spid="_x0000_s2131"/>
                </a:ext>
                <a:ext uri="{FF2B5EF4-FFF2-40B4-BE49-F238E27FC236}">
                  <a16:creationId xmlns:a16="http://schemas.microsoft.com/office/drawing/2014/main" id="{7407EA40-3D90-8B01-399C-365C5E87728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</xdr:row>
          <xdr:rowOff>66675</xdr:rowOff>
        </xdr:from>
        <xdr:to>
          <xdr:col>2</xdr:col>
          <xdr:colOff>304800</xdr:colOff>
          <xdr:row>5</xdr:row>
          <xdr:rowOff>28575</xdr:rowOff>
        </xdr:to>
        <xdr:sp macro="" textlink="">
          <xdr:nvSpPr>
            <xdr:cNvPr id="2136" name="Check Box 88" hidden="1">
              <a:extLst>
                <a:ext uri="{63B3BB69-23CF-44E3-9099-C40C66FF867C}">
                  <a14:compatExt spid="_x0000_s2136"/>
                </a:ext>
                <a:ext uri="{FF2B5EF4-FFF2-40B4-BE49-F238E27FC236}">
                  <a16:creationId xmlns:a16="http://schemas.microsoft.com/office/drawing/2014/main" id="{BF16DD63-A389-0E53-75B2-549A884E1FE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5</xdr:row>
          <xdr:rowOff>19050</xdr:rowOff>
        </xdr:from>
        <xdr:to>
          <xdr:col>2</xdr:col>
          <xdr:colOff>323850</xdr:colOff>
          <xdr:row>5</xdr:row>
          <xdr:rowOff>228600</xdr:rowOff>
        </xdr:to>
        <xdr:sp macro="" textlink="">
          <xdr:nvSpPr>
            <xdr:cNvPr id="2137" name="Check Box 89" hidden="1">
              <a:extLst>
                <a:ext uri="{63B3BB69-23CF-44E3-9099-C40C66FF867C}">
                  <a14:compatExt spid="_x0000_s2137"/>
                </a:ext>
                <a:ext uri="{FF2B5EF4-FFF2-40B4-BE49-F238E27FC236}">
                  <a16:creationId xmlns:a16="http://schemas.microsoft.com/office/drawing/2014/main" id="{9231218E-FB46-D9C5-D52C-34FD17C53B6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904875</xdr:colOff>
          <xdr:row>4</xdr:row>
          <xdr:rowOff>66675</xdr:rowOff>
        </xdr:from>
        <xdr:to>
          <xdr:col>3</xdr:col>
          <xdr:colOff>1219200</xdr:colOff>
          <xdr:row>5</xdr:row>
          <xdr:rowOff>28575</xdr:rowOff>
        </xdr:to>
        <xdr:sp macro="" textlink="">
          <xdr:nvSpPr>
            <xdr:cNvPr id="2138" name="Check Box 90" hidden="1">
              <a:extLst>
                <a:ext uri="{63B3BB69-23CF-44E3-9099-C40C66FF867C}">
                  <a14:compatExt spid="_x0000_s2138"/>
                </a:ext>
                <a:ext uri="{FF2B5EF4-FFF2-40B4-BE49-F238E27FC236}">
                  <a16:creationId xmlns:a16="http://schemas.microsoft.com/office/drawing/2014/main" id="{A6FCB485-50FD-8A00-4730-7BAB06CEC9B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904875</xdr:colOff>
          <xdr:row>5</xdr:row>
          <xdr:rowOff>38100</xdr:rowOff>
        </xdr:from>
        <xdr:to>
          <xdr:col>3</xdr:col>
          <xdr:colOff>1219200</xdr:colOff>
          <xdr:row>6</xdr:row>
          <xdr:rowOff>0</xdr:rowOff>
        </xdr:to>
        <xdr:sp macro="" textlink="">
          <xdr:nvSpPr>
            <xdr:cNvPr id="2139" name="Check Box 91" hidden="1">
              <a:extLst>
                <a:ext uri="{63B3BB69-23CF-44E3-9099-C40C66FF867C}">
                  <a14:compatExt spid="_x0000_s2139"/>
                </a:ext>
                <a:ext uri="{FF2B5EF4-FFF2-40B4-BE49-F238E27FC236}">
                  <a16:creationId xmlns:a16="http://schemas.microsoft.com/office/drawing/2014/main" id="{E386FFED-420B-7A68-2384-A545F21E3E7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8</xdr:row>
          <xdr:rowOff>19050</xdr:rowOff>
        </xdr:from>
        <xdr:to>
          <xdr:col>4</xdr:col>
          <xdr:colOff>314325</xdr:colOff>
          <xdr:row>9</xdr:row>
          <xdr:rowOff>28575</xdr:rowOff>
        </xdr:to>
        <xdr:sp macro="" textlink="">
          <xdr:nvSpPr>
            <xdr:cNvPr id="12289" name="Check Box 1" hidden="1">
              <a:extLst>
                <a:ext uri="{63B3BB69-23CF-44E3-9099-C40C66FF867C}">
                  <a14:compatExt spid="_x0000_s12289"/>
                </a:ext>
                <a:ext uri="{FF2B5EF4-FFF2-40B4-BE49-F238E27FC236}">
                  <a16:creationId xmlns:a16="http://schemas.microsoft.com/office/drawing/2014/main" id="{CFADCA23-52A4-1947-C1AF-D1C1AE8EA3B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8</xdr:row>
          <xdr:rowOff>19050</xdr:rowOff>
        </xdr:from>
        <xdr:to>
          <xdr:col>5</xdr:col>
          <xdr:colOff>314325</xdr:colOff>
          <xdr:row>9</xdr:row>
          <xdr:rowOff>28575</xdr:rowOff>
        </xdr:to>
        <xdr:sp macro="" textlink="">
          <xdr:nvSpPr>
            <xdr:cNvPr id="12290" name="Check Box 2" hidden="1">
              <a:extLst>
                <a:ext uri="{63B3BB69-23CF-44E3-9099-C40C66FF867C}">
                  <a14:compatExt spid="_x0000_s12290"/>
                </a:ext>
                <a:ext uri="{FF2B5EF4-FFF2-40B4-BE49-F238E27FC236}">
                  <a16:creationId xmlns:a16="http://schemas.microsoft.com/office/drawing/2014/main" id="{AB79829F-D153-0153-DED7-0CE6D6C7065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95250</xdr:colOff>
          <xdr:row>40</xdr:row>
          <xdr:rowOff>0</xdr:rowOff>
        </xdr:from>
        <xdr:to>
          <xdr:col>1</xdr:col>
          <xdr:colOff>76200</xdr:colOff>
          <xdr:row>41</xdr:row>
          <xdr:rowOff>9525</xdr:rowOff>
        </xdr:to>
        <xdr:sp macro="" textlink="">
          <xdr:nvSpPr>
            <xdr:cNvPr id="12292" name="Check Box 4" hidden="1">
              <a:extLst>
                <a:ext uri="{63B3BB69-23CF-44E3-9099-C40C66FF867C}">
                  <a14:compatExt spid="_x0000_s12292"/>
                </a:ext>
                <a:ext uri="{FF2B5EF4-FFF2-40B4-BE49-F238E27FC236}">
                  <a16:creationId xmlns:a16="http://schemas.microsoft.com/office/drawing/2014/main" id="{FAF9CAB7-F45B-E6C1-5D4C-6E83AF1395B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95250</xdr:colOff>
          <xdr:row>41</xdr:row>
          <xdr:rowOff>9525</xdr:rowOff>
        </xdr:from>
        <xdr:to>
          <xdr:col>1</xdr:col>
          <xdr:colOff>76200</xdr:colOff>
          <xdr:row>42</xdr:row>
          <xdr:rowOff>19050</xdr:rowOff>
        </xdr:to>
        <xdr:sp macro="" textlink="">
          <xdr:nvSpPr>
            <xdr:cNvPr id="12293" name="Check Box 5" hidden="1">
              <a:extLst>
                <a:ext uri="{63B3BB69-23CF-44E3-9099-C40C66FF867C}">
                  <a14:compatExt spid="_x0000_s12293"/>
                </a:ext>
                <a:ext uri="{FF2B5EF4-FFF2-40B4-BE49-F238E27FC236}">
                  <a16:creationId xmlns:a16="http://schemas.microsoft.com/office/drawing/2014/main" id="{07E0ADC1-4DFD-F272-EAF6-C31AAAABFC5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304800</xdr:colOff>
          <xdr:row>39</xdr:row>
          <xdr:rowOff>9525</xdr:rowOff>
        </xdr:from>
        <xdr:to>
          <xdr:col>4</xdr:col>
          <xdr:colOff>104775</xdr:colOff>
          <xdr:row>40</xdr:row>
          <xdr:rowOff>28575</xdr:rowOff>
        </xdr:to>
        <xdr:sp macro="" textlink="">
          <xdr:nvSpPr>
            <xdr:cNvPr id="12294" name="Check Box 6" hidden="1">
              <a:extLst>
                <a:ext uri="{63B3BB69-23CF-44E3-9099-C40C66FF867C}">
                  <a14:compatExt spid="_x0000_s12294"/>
                </a:ext>
                <a:ext uri="{FF2B5EF4-FFF2-40B4-BE49-F238E27FC236}">
                  <a16:creationId xmlns:a16="http://schemas.microsoft.com/office/drawing/2014/main" id="{62980BA8-4BE4-D2CB-916E-5829A019D83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95250</xdr:colOff>
          <xdr:row>26</xdr:row>
          <xdr:rowOff>9525</xdr:rowOff>
        </xdr:from>
        <xdr:to>
          <xdr:col>1</xdr:col>
          <xdr:colOff>76200</xdr:colOff>
          <xdr:row>27</xdr:row>
          <xdr:rowOff>19050</xdr:rowOff>
        </xdr:to>
        <xdr:sp macro="" textlink="">
          <xdr:nvSpPr>
            <xdr:cNvPr id="12299" name="Check Box 11" hidden="1">
              <a:extLst>
                <a:ext uri="{63B3BB69-23CF-44E3-9099-C40C66FF867C}">
                  <a14:compatExt spid="_x0000_s12299"/>
                </a:ext>
                <a:ext uri="{FF2B5EF4-FFF2-40B4-BE49-F238E27FC236}">
                  <a16:creationId xmlns:a16="http://schemas.microsoft.com/office/drawing/2014/main" id="{66A7F9E9-78C6-CE3C-2BE6-F3C40CCB56F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95250</xdr:colOff>
          <xdr:row>27</xdr:row>
          <xdr:rowOff>9525</xdr:rowOff>
        </xdr:from>
        <xdr:to>
          <xdr:col>1</xdr:col>
          <xdr:colOff>76200</xdr:colOff>
          <xdr:row>28</xdr:row>
          <xdr:rowOff>19050</xdr:rowOff>
        </xdr:to>
        <xdr:sp macro="" textlink="">
          <xdr:nvSpPr>
            <xdr:cNvPr id="12300" name="Check Box 12" hidden="1">
              <a:extLst>
                <a:ext uri="{63B3BB69-23CF-44E3-9099-C40C66FF867C}">
                  <a14:compatExt spid="_x0000_s12300"/>
                </a:ext>
                <a:ext uri="{FF2B5EF4-FFF2-40B4-BE49-F238E27FC236}">
                  <a16:creationId xmlns:a16="http://schemas.microsoft.com/office/drawing/2014/main" id="{FEB08E9B-15FD-B3A1-EA07-A48299F2852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95250</xdr:colOff>
          <xdr:row>28</xdr:row>
          <xdr:rowOff>9525</xdr:rowOff>
        </xdr:from>
        <xdr:to>
          <xdr:col>1</xdr:col>
          <xdr:colOff>76200</xdr:colOff>
          <xdr:row>29</xdr:row>
          <xdr:rowOff>19050</xdr:rowOff>
        </xdr:to>
        <xdr:sp macro="" textlink="">
          <xdr:nvSpPr>
            <xdr:cNvPr id="12301" name="Check Box 13" hidden="1">
              <a:extLst>
                <a:ext uri="{63B3BB69-23CF-44E3-9099-C40C66FF867C}">
                  <a14:compatExt spid="_x0000_s12301"/>
                </a:ext>
                <a:ext uri="{FF2B5EF4-FFF2-40B4-BE49-F238E27FC236}">
                  <a16:creationId xmlns:a16="http://schemas.microsoft.com/office/drawing/2014/main" id="{65A4AF35-4809-D989-3AB2-78FB22E3713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304800</xdr:colOff>
          <xdr:row>40</xdr:row>
          <xdr:rowOff>9525</xdr:rowOff>
        </xdr:from>
        <xdr:to>
          <xdr:col>4</xdr:col>
          <xdr:colOff>104775</xdr:colOff>
          <xdr:row>41</xdr:row>
          <xdr:rowOff>28575</xdr:rowOff>
        </xdr:to>
        <xdr:sp macro="" textlink="">
          <xdr:nvSpPr>
            <xdr:cNvPr id="12305" name="Check Box 17" hidden="1">
              <a:extLst>
                <a:ext uri="{63B3BB69-23CF-44E3-9099-C40C66FF867C}">
                  <a14:compatExt spid="_x0000_s12305"/>
                </a:ext>
                <a:ext uri="{FF2B5EF4-FFF2-40B4-BE49-F238E27FC236}">
                  <a16:creationId xmlns:a16="http://schemas.microsoft.com/office/drawing/2014/main" id="{AB6B7DDE-BAD9-F2E9-4CD2-1DBAD5948BE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304800</xdr:colOff>
          <xdr:row>41</xdr:row>
          <xdr:rowOff>9525</xdr:rowOff>
        </xdr:from>
        <xdr:to>
          <xdr:col>4</xdr:col>
          <xdr:colOff>104775</xdr:colOff>
          <xdr:row>42</xdr:row>
          <xdr:rowOff>28575</xdr:rowOff>
        </xdr:to>
        <xdr:sp macro="" textlink="">
          <xdr:nvSpPr>
            <xdr:cNvPr id="12306" name="Check Box 18" hidden="1">
              <a:extLst>
                <a:ext uri="{63B3BB69-23CF-44E3-9099-C40C66FF867C}">
                  <a14:compatExt spid="_x0000_s12306"/>
                </a:ext>
                <a:ext uri="{FF2B5EF4-FFF2-40B4-BE49-F238E27FC236}">
                  <a16:creationId xmlns:a16="http://schemas.microsoft.com/office/drawing/2014/main" id="{9D58075C-E51C-60B2-FAC3-162C5361F1F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95250</xdr:colOff>
          <xdr:row>25</xdr:row>
          <xdr:rowOff>9525</xdr:rowOff>
        </xdr:from>
        <xdr:to>
          <xdr:col>1</xdr:col>
          <xdr:colOff>76200</xdr:colOff>
          <xdr:row>26</xdr:row>
          <xdr:rowOff>19050</xdr:rowOff>
        </xdr:to>
        <xdr:sp macro="" textlink="">
          <xdr:nvSpPr>
            <xdr:cNvPr id="12307" name="Check Box 19" hidden="1">
              <a:extLst>
                <a:ext uri="{63B3BB69-23CF-44E3-9099-C40C66FF867C}">
                  <a14:compatExt spid="_x0000_s12307"/>
                </a:ext>
                <a:ext uri="{FF2B5EF4-FFF2-40B4-BE49-F238E27FC236}">
                  <a16:creationId xmlns:a16="http://schemas.microsoft.com/office/drawing/2014/main" id="{B692AEA7-8079-4C55-6595-13B8381226A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4</xdr:row>
          <xdr:rowOff>180975</xdr:rowOff>
        </xdr:from>
        <xdr:to>
          <xdr:col>0</xdr:col>
          <xdr:colOff>352425</xdr:colOff>
          <xdr:row>6</xdr:row>
          <xdr:rowOff>47625</xdr:rowOff>
        </xdr:to>
        <xdr:sp macro="" textlink="">
          <xdr:nvSpPr>
            <xdr:cNvPr id="26626" name="Check Box 2" hidden="1">
              <a:extLst>
                <a:ext uri="{63B3BB69-23CF-44E3-9099-C40C66FF867C}">
                  <a14:compatExt spid="_x0000_s26626"/>
                </a:ext>
                <a:ext uri="{FF2B5EF4-FFF2-40B4-BE49-F238E27FC236}">
                  <a16:creationId xmlns:a16="http://schemas.microsoft.com/office/drawing/2014/main" id="{94289C5C-FE62-C289-85E5-B4993D4FC6E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16</xdr:row>
          <xdr:rowOff>19050</xdr:rowOff>
        </xdr:from>
        <xdr:to>
          <xdr:col>0</xdr:col>
          <xdr:colOff>352425</xdr:colOff>
          <xdr:row>17</xdr:row>
          <xdr:rowOff>47625</xdr:rowOff>
        </xdr:to>
        <xdr:sp macro="" textlink="">
          <xdr:nvSpPr>
            <xdr:cNvPr id="26635" name="Check Box 11" hidden="1">
              <a:extLst>
                <a:ext uri="{63B3BB69-23CF-44E3-9099-C40C66FF867C}">
                  <a14:compatExt spid="_x0000_s26635"/>
                </a:ext>
                <a:ext uri="{FF2B5EF4-FFF2-40B4-BE49-F238E27FC236}">
                  <a16:creationId xmlns:a16="http://schemas.microsoft.com/office/drawing/2014/main" id="{ACC4DC97-60CF-9E52-3F7E-5C27DE7EE52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21</xdr:row>
          <xdr:rowOff>19050</xdr:rowOff>
        </xdr:from>
        <xdr:to>
          <xdr:col>0</xdr:col>
          <xdr:colOff>352425</xdr:colOff>
          <xdr:row>22</xdr:row>
          <xdr:rowOff>47625</xdr:rowOff>
        </xdr:to>
        <xdr:sp macro="" textlink="">
          <xdr:nvSpPr>
            <xdr:cNvPr id="26638" name="Check Box 14" hidden="1">
              <a:extLst>
                <a:ext uri="{63B3BB69-23CF-44E3-9099-C40C66FF867C}">
                  <a14:compatExt spid="_x0000_s26638"/>
                </a:ext>
                <a:ext uri="{FF2B5EF4-FFF2-40B4-BE49-F238E27FC236}">
                  <a16:creationId xmlns:a16="http://schemas.microsoft.com/office/drawing/2014/main" id="{D6130AA8-2FC9-5088-462F-C79E23B1692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26</xdr:row>
          <xdr:rowOff>9525</xdr:rowOff>
        </xdr:from>
        <xdr:to>
          <xdr:col>0</xdr:col>
          <xdr:colOff>352425</xdr:colOff>
          <xdr:row>27</xdr:row>
          <xdr:rowOff>38100</xdr:rowOff>
        </xdr:to>
        <xdr:sp macro="" textlink="">
          <xdr:nvSpPr>
            <xdr:cNvPr id="26639" name="Check Box 15" hidden="1">
              <a:extLst>
                <a:ext uri="{63B3BB69-23CF-44E3-9099-C40C66FF867C}">
                  <a14:compatExt spid="_x0000_s26639"/>
                </a:ext>
                <a:ext uri="{FF2B5EF4-FFF2-40B4-BE49-F238E27FC236}">
                  <a16:creationId xmlns:a16="http://schemas.microsoft.com/office/drawing/2014/main" id="{7BA718E7-8569-01B4-1346-9B62C0025F9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27</xdr:row>
          <xdr:rowOff>9525</xdr:rowOff>
        </xdr:from>
        <xdr:to>
          <xdr:col>0</xdr:col>
          <xdr:colOff>352425</xdr:colOff>
          <xdr:row>28</xdr:row>
          <xdr:rowOff>38100</xdr:rowOff>
        </xdr:to>
        <xdr:sp macro="" textlink="">
          <xdr:nvSpPr>
            <xdr:cNvPr id="26640" name="Check Box 16" hidden="1">
              <a:extLst>
                <a:ext uri="{63B3BB69-23CF-44E3-9099-C40C66FF867C}">
                  <a14:compatExt spid="_x0000_s26640"/>
                </a:ext>
                <a:ext uri="{FF2B5EF4-FFF2-40B4-BE49-F238E27FC236}">
                  <a16:creationId xmlns:a16="http://schemas.microsoft.com/office/drawing/2014/main" id="{4E374533-ECD7-9022-2AF9-FCD0558FC88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33</xdr:row>
          <xdr:rowOff>9525</xdr:rowOff>
        </xdr:from>
        <xdr:to>
          <xdr:col>0</xdr:col>
          <xdr:colOff>352425</xdr:colOff>
          <xdr:row>34</xdr:row>
          <xdr:rowOff>38100</xdr:rowOff>
        </xdr:to>
        <xdr:sp macro="" textlink="">
          <xdr:nvSpPr>
            <xdr:cNvPr id="26644" name="Check Box 20" hidden="1">
              <a:extLst>
                <a:ext uri="{63B3BB69-23CF-44E3-9099-C40C66FF867C}">
                  <a14:compatExt spid="_x0000_s26644"/>
                </a:ext>
                <a:ext uri="{FF2B5EF4-FFF2-40B4-BE49-F238E27FC236}">
                  <a16:creationId xmlns:a16="http://schemas.microsoft.com/office/drawing/2014/main" id="{7CBD1499-65E7-581A-FA08-F2B2D4DDC9F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4</xdr:row>
          <xdr:rowOff>19050</xdr:rowOff>
        </xdr:from>
        <xdr:to>
          <xdr:col>0</xdr:col>
          <xdr:colOff>352425</xdr:colOff>
          <xdr:row>5</xdr:row>
          <xdr:rowOff>47625</xdr:rowOff>
        </xdr:to>
        <xdr:sp macro="" textlink="">
          <xdr:nvSpPr>
            <xdr:cNvPr id="26656" name="Check Box 32" hidden="1">
              <a:extLst>
                <a:ext uri="{63B3BB69-23CF-44E3-9099-C40C66FF867C}">
                  <a14:compatExt spid="_x0000_s26656"/>
                </a:ext>
                <a:ext uri="{FF2B5EF4-FFF2-40B4-BE49-F238E27FC236}">
                  <a16:creationId xmlns:a16="http://schemas.microsoft.com/office/drawing/2014/main" id="{C670DC02-DD2A-2441-82B1-92AEC517483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5</xdr:row>
          <xdr:rowOff>152400</xdr:rowOff>
        </xdr:from>
        <xdr:to>
          <xdr:col>0</xdr:col>
          <xdr:colOff>352425</xdr:colOff>
          <xdr:row>7</xdr:row>
          <xdr:rowOff>47625</xdr:rowOff>
        </xdr:to>
        <xdr:sp macro="" textlink="">
          <xdr:nvSpPr>
            <xdr:cNvPr id="26660" name="Check Box 36" hidden="1">
              <a:extLst>
                <a:ext uri="{63B3BB69-23CF-44E3-9099-C40C66FF867C}">
                  <a14:compatExt spid="_x0000_s26660"/>
                </a:ext>
                <a:ext uri="{FF2B5EF4-FFF2-40B4-BE49-F238E27FC236}">
                  <a16:creationId xmlns:a16="http://schemas.microsoft.com/office/drawing/2014/main" id="{9ED8EB10-3540-5F67-5734-D60C5E9D1AB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6</xdr:row>
          <xdr:rowOff>152400</xdr:rowOff>
        </xdr:from>
        <xdr:to>
          <xdr:col>0</xdr:col>
          <xdr:colOff>352425</xdr:colOff>
          <xdr:row>8</xdr:row>
          <xdr:rowOff>47625</xdr:rowOff>
        </xdr:to>
        <xdr:sp macro="" textlink="">
          <xdr:nvSpPr>
            <xdr:cNvPr id="26661" name="Check Box 37" hidden="1">
              <a:extLst>
                <a:ext uri="{63B3BB69-23CF-44E3-9099-C40C66FF867C}">
                  <a14:compatExt spid="_x0000_s26661"/>
                </a:ext>
                <a:ext uri="{FF2B5EF4-FFF2-40B4-BE49-F238E27FC236}">
                  <a16:creationId xmlns:a16="http://schemas.microsoft.com/office/drawing/2014/main" id="{31A3DE3B-9672-28C2-9247-3EE2D70C6FC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7</xdr:row>
          <xdr:rowOff>152400</xdr:rowOff>
        </xdr:from>
        <xdr:to>
          <xdr:col>0</xdr:col>
          <xdr:colOff>352425</xdr:colOff>
          <xdr:row>9</xdr:row>
          <xdr:rowOff>47625</xdr:rowOff>
        </xdr:to>
        <xdr:sp macro="" textlink="">
          <xdr:nvSpPr>
            <xdr:cNvPr id="26662" name="Check Box 38" hidden="1">
              <a:extLst>
                <a:ext uri="{63B3BB69-23CF-44E3-9099-C40C66FF867C}">
                  <a14:compatExt spid="_x0000_s26662"/>
                </a:ext>
                <a:ext uri="{FF2B5EF4-FFF2-40B4-BE49-F238E27FC236}">
                  <a16:creationId xmlns:a16="http://schemas.microsoft.com/office/drawing/2014/main" id="{389391F4-EFF4-43E2-D5BA-4A039BF9722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8</xdr:row>
          <xdr:rowOff>152400</xdr:rowOff>
        </xdr:from>
        <xdr:to>
          <xdr:col>0</xdr:col>
          <xdr:colOff>352425</xdr:colOff>
          <xdr:row>10</xdr:row>
          <xdr:rowOff>47625</xdr:rowOff>
        </xdr:to>
        <xdr:sp macro="" textlink="">
          <xdr:nvSpPr>
            <xdr:cNvPr id="26663" name="Check Box 39" hidden="1">
              <a:extLst>
                <a:ext uri="{63B3BB69-23CF-44E3-9099-C40C66FF867C}">
                  <a14:compatExt spid="_x0000_s26663"/>
                </a:ext>
                <a:ext uri="{FF2B5EF4-FFF2-40B4-BE49-F238E27FC236}">
                  <a16:creationId xmlns:a16="http://schemas.microsoft.com/office/drawing/2014/main" id="{236185F6-220F-A7F0-873E-0DE2C60562A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9</xdr:row>
          <xdr:rowOff>152400</xdr:rowOff>
        </xdr:from>
        <xdr:to>
          <xdr:col>0</xdr:col>
          <xdr:colOff>352425</xdr:colOff>
          <xdr:row>11</xdr:row>
          <xdr:rowOff>47625</xdr:rowOff>
        </xdr:to>
        <xdr:sp macro="" textlink="">
          <xdr:nvSpPr>
            <xdr:cNvPr id="26664" name="Check Box 40" hidden="1">
              <a:extLst>
                <a:ext uri="{63B3BB69-23CF-44E3-9099-C40C66FF867C}">
                  <a14:compatExt spid="_x0000_s26664"/>
                </a:ext>
                <a:ext uri="{FF2B5EF4-FFF2-40B4-BE49-F238E27FC236}">
                  <a16:creationId xmlns:a16="http://schemas.microsoft.com/office/drawing/2014/main" id="{98947EEA-3FAB-2395-0AA3-9D5E55A0054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10</xdr:row>
          <xdr:rowOff>152400</xdr:rowOff>
        </xdr:from>
        <xdr:to>
          <xdr:col>0</xdr:col>
          <xdr:colOff>352425</xdr:colOff>
          <xdr:row>12</xdr:row>
          <xdr:rowOff>47625</xdr:rowOff>
        </xdr:to>
        <xdr:sp macro="" textlink="">
          <xdr:nvSpPr>
            <xdr:cNvPr id="26665" name="Check Box 41" hidden="1">
              <a:extLst>
                <a:ext uri="{63B3BB69-23CF-44E3-9099-C40C66FF867C}">
                  <a14:compatExt spid="_x0000_s26665"/>
                </a:ext>
                <a:ext uri="{FF2B5EF4-FFF2-40B4-BE49-F238E27FC236}">
                  <a16:creationId xmlns:a16="http://schemas.microsoft.com/office/drawing/2014/main" id="{6F821913-7CFC-5D34-4606-CE61B04EB08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11</xdr:row>
          <xdr:rowOff>152400</xdr:rowOff>
        </xdr:from>
        <xdr:to>
          <xdr:col>0</xdr:col>
          <xdr:colOff>352425</xdr:colOff>
          <xdr:row>13</xdr:row>
          <xdr:rowOff>47625</xdr:rowOff>
        </xdr:to>
        <xdr:sp macro="" textlink="">
          <xdr:nvSpPr>
            <xdr:cNvPr id="26666" name="Check Box 42" hidden="1">
              <a:extLst>
                <a:ext uri="{63B3BB69-23CF-44E3-9099-C40C66FF867C}">
                  <a14:compatExt spid="_x0000_s26666"/>
                </a:ext>
                <a:ext uri="{FF2B5EF4-FFF2-40B4-BE49-F238E27FC236}">
                  <a16:creationId xmlns:a16="http://schemas.microsoft.com/office/drawing/2014/main" id="{C3B5B47C-6C5F-BD14-2495-14F28334951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12</xdr:row>
          <xdr:rowOff>152400</xdr:rowOff>
        </xdr:from>
        <xdr:to>
          <xdr:col>0</xdr:col>
          <xdr:colOff>352425</xdr:colOff>
          <xdr:row>15</xdr:row>
          <xdr:rowOff>9525</xdr:rowOff>
        </xdr:to>
        <xdr:sp macro="" textlink="">
          <xdr:nvSpPr>
            <xdr:cNvPr id="26667" name="Check Box 43" hidden="1">
              <a:extLst>
                <a:ext uri="{63B3BB69-23CF-44E3-9099-C40C66FF867C}">
                  <a14:compatExt spid="_x0000_s26667"/>
                </a:ext>
                <a:ext uri="{FF2B5EF4-FFF2-40B4-BE49-F238E27FC236}">
                  <a16:creationId xmlns:a16="http://schemas.microsoft.com/office/drawing/2014/main" id="{0255D63A-A2BA-4777-D440-483CEA6C372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16</xdr:row>
          <xdr:rowOff>180975</xdr:rowOff>
        </xdr:from>
        <xdr:to>
          <xdr:col>0</xdr:col>
          <xdr:colOff>352425</xdr:colOff>
          <xdr:row>18</xdr:row>
          <xdr:rowOff>47625</xdr:rowOff>
        </xdr:to>
        <xdr:sp macro="" textlink="">
          <xdr:nvSpPr>
            <xdr:cNvPr id="26668" name="Check Box 44" hidden="1">
              <a:extLst>
                <a:ext uri="{63B3BB69-23CF-44E3-9099-C40C66FF867C}">
                  <a14:compatExt spid="_x0000_s26668"/>
                </a:ext>
                <a:ext uri="{FF2B5EF4-FFF2-40B4-BE49-F238E27FC236}">
                  <a16:creationId xmlns:a16="http://schemas.microsoft.com/office/drawing/2014/main" id="{35EA8C17-8A8D-383E-B17A-5EED7F35CFD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17</xdr:row>
          <xdr:rowOff>152400</xdr:rowOff>
        </xdr:from>
        <xdr:to>
          <xdr:col>0</xdr:col>
          <xdr:colOff>352425</xdr:colOff>
          <xdr:row>20</xdr:row>
          <xdr:rowOff>9525</xdr:rowOff>
        </xdr:to>
        <xdr:sp macro="" textlink="">
          <xdr:nvSpPr>
            <xdr:cNvPr id="26669" name="Check Box 45" hidden="1">
              <a:extLst>
                <a:ext uri="{63B3BB69-23CF-44E3-9099-C40C66FF867C}">
                  <a14:compatExt spid="_x0000_s26669"/>
                </a:ext>
                <a:ext uri="{FF2B5EF4-FFF2-40B4-BE49-F238E27FC236}">
                  <a16:creationId xmlns:a16="http://schemas.microsoft.com/office/drawing/2014/main" id="{165C55E5-C66A-B3E1-B838-D186914759D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28</xdr:row>
          <xdr:rowOff>9525</xdr:rowOff>
        </xdr:from>
        <xdr:to>
          <xdr:col>0</xdr:col>
          <xdr:colOff>352425</xdr:colOff>
          <xdr:row>29</xdr:row>
          <xdr:rowOff>38100</xdr:rowOff>
        </xdr:to>
        <xdr:sp macro="" textlink="">
          <xdr:nvSpPr>
            <xdr:cNvPr id="26670" name="Check Box 46" hidden="1">
              <a:extLst>
                <a:ext uri="{63B3BB69-23CF-44E3-9099-C40C66FF867C}">
                  <a14:compatExt spid="_x0000_s26670"/>
                </a:ext>
                <a:ext uri="{FF2B5EF4-FFF2-40B4-BE49-F238E27FC236}">
                  <a16:creationId xmlns:a16="http://schemas.microsoft.com/office/drawing/2014/main" id="{6BCDE772-8CD7-42C2-FC8C-41BDAFBDD8C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29</xdr:row>
          <xdr:rowOff>0</xdr:rowOff>
        </xdr:from>
        <xdr:to>
          <xdr:col>0</xdr:col>
          <xdr:colOff>352425</xdr:colOff>
          <xdr:row>30</xdr:row>
          <xdr:rowOff>28575</xdr:rowOff>
        </xdr:to>
        <xdr:sp macro="" textlink="">
          <xdr:nvSpPr>
            <xdr:cNvPr id="26671" name="Check Box 47" hidden="1">
              <a:extLst>
                <a:ext uri="{63B3BB69-23CF-44E3-9099-C40C66FF867C}">
                  <a14:compatExt spid="_x0000_s26671"/>
                </a:ext>
                <a:ext uri="{FF2B5EF4-FFF2-40B4-BE49-F238E27FC236}">
                  <a16:creationId xmlns:a16="http://schemas.microsoft.com/office/drawing/2014/main" id="{BB1F3791-4411-CDEB-A018-FAFAE3F33EE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30</xdr:row>
          <xdr:rowOff>0</xdr:rowOff>
        </xdr:from>
        <xdr:to>
          <xdr:col>0</xdr:col>
          <xdr:colOff>352425</xdr:colOff>
          <xdr:row>31</xdr:row>
          <xdr:rowOff>28575</xdr:rowOff>
        </xdr:to>
        <xdr:sp macro="" textlink="">
          <xdr:nvSpPr>
            <xdr:cNvPr id="26672" name="Check Box 48" hidden="1">
              <a:extLst>
                <a:ext uri="{63B3BB69-23CF-44E3-9099-C40C66FF867C}">
                  <a14:compatExt spid="_x0000_s26672"/>
                </a:ext>
                <a:ext uri="{FF2B5EF4-FFF2-40B4-BE49-F238E27FC236}">
                  <a16:creationId xmlns:a16="http://schemas.microsoft.com/office/drawing/2014/main" id="{92113257-D965-5C24-F7C1-8BA96285843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34</xdr:row>
          <xdr:rowOff>9525</xdr:rowOff>
        </xdr:from>
        <xdr:to>
          <xdr:col>0</xdr:col>
          <xdr:colOff>352425</xdr:colOff>
          <xdr:row>35</xdr:row>
          <xdr:rowOff>38100</xdr:rowOff>
        </xdr:to>
        <xdr:sp macro="" textlink="">
          <xdr:nvSpPr>
            <xdr:cNvPr id="26673" name="Check Box 49" hidden="1">
              <a:extLst>
                <a:ext uri="{63B3BB69-23CF-44E3-9099-C40C66FF867C}">
                  <a14:compatExt spid="_x0000_s26673"/>
                </a:ext>
                <a:ext uri="{FF2B5EF4-FFF2-40B4-BE49-F238E27FC236}">
                  <a16:creationId xmlns:a16="http://schemas.microsoft.com/office/drawing/2014/main" id="{0C9A639B-C0B5-4EB9-BC27-D51168A0811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35</xdr:row>
          <xdr:rowOff>0</xdr:rowOff>
        </xdr:from>
        <xdr:to>
          <xdr:col>0</xdr:col>
          <xdr:colOff>352425</xdr:colOff>
          <xdr:row>36</xdr:row>
          <xdr:rowOff>28575</xdr:rowOff>
        </xdr:to>
        <xdr:sp macro="" textlink="">
          <xdr:nvSpPr>
            <xdr:cNvPr id="26674" name="Check Box 50" hidden="1">
              <a:extLst>
                <a:ext uri="{63B3BB69-23CF-44E3-9099-C40C66FF867C}">
                  <a14:compatExt spid="_x0000_s26674"/>
                </a:ext>
                <a:ext uri="{FF2B5EF4-FFF2-40B4-BE49-F238E27FC236}">
                  <a16:creationId xmlns:a16="http://schemas.microsoft.com/office/drawing/2014/main" id="{634B975D-E541-5E4C-1083-413362E36BE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36</xdr:row>
          <xdr:rowOff>0</xdr:rowOff>
        </xdr:from>
        <xdr:to>
          <xdr:col>0</xdr:col>
          <xdr:colOff>352425</xdr:colOff>
          <xdr:row>37</xdr:row>
          <xdr:rowOff>28575</xdr:rowOff>
        </xdr:to>
        <xdr:sp macro="" textlink="">
          <xdr:nvSpPr>
            <xdr:cNvPr id="26675" name="Check Box 51" hidden="1">
              <a:extLst>
                <a:ext uri="{63B3BB69-23CF-44E3-9099-C40C66FF867C}">
                  <a14:compatExt spid="_x0000_s26675"/>
                </a:ext>
                <a:ext uri="{FF2B5EF4-FFF2-40B4-BE49-F238E27FC236}">
                  <a16:creationId xmlns:a16="http://schemas.microsoft.com/office/drawing/2014/main" id="{4A421B67-0FC9-3A9D-ACB4-44AC42C5420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37</xdr:row>
          <xdr:rowOff>0</xdr:rowOff>
        </xdr:from>
        <xdr:to>
          <xdr:col>0</xdr:col>
          <xdr:colOff>352425</xdr:colOff>
          <xdr:row>38</xdr:row>
          <xdr:rowOff>28575</xdr:rowOff>
        </xdr:to>
        <xdr:sp macro="" textlink="">
          <xdr:nvSpPr>
            <xdr:cNvPr id="26676" name="Check Box 52" hidden="1">
              <a:extLst>
                <a:ext uri="{63B3BB69-23CF-44E3-9099-C40C66FF867C}">
                  <a14:compatExt spid="_x0000_s26676"/>
                </a:ext>
                <a:ext uri="{FF2B5EF4-FFF2-40B4-BE49-F238E27FC236}">
                  <a16:creationId xmlns:a16="http://schemas.microsoft.com/office/drawing/2014/main" id="{B1AF0E4B-29F7-FF05-BEE7-41F52D74B38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38</xdr:row>
          <xdr:rowOff>0</xdr:rowOff>
        </xdr:from>
        <xdr:to>
          <xdr:col>0</xdr:col>
          <xdr:colOff>352425</xdr:colOff>
          <xdr:row>39</xdr:row>
          <xdr:rowOff>28575</xdr:rowOff>
        </xdr:to>
        <xdr:sp macro="" textlink="">
          <xdr:nvSpPr>
            <xdr:cNvPr id="26677" name="Check Box 53" hidden="1">
              <a:extLst>
                <a:ext uri="{63B3BB69-23CF-44E3-9099-C40C66FF867C}">
                  <a14:compatExt spid="_x0000_s26677"/>
                </a:ext>
                <a:ext uri="{FF2B5EF4-FFF2-40B4-BE49-F238E27FC236}">
                  <a16:creationId xmlns:a16="http://schemas.microsoft.com/office/drawing/2014/main" id="{7F8E6BFF-FE8E-FE5C-DC8B-A489F12C4BC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39</xdr:row>
          <xdr:rowOff>0</xdr:rowOff>
        </xdr:from>
        <xdr:to>
          <xdr:col>0</xdr:col>
          <xdr:colOff>352425</xdr:colOff>
          <xdr:row>40</xdr:row>
          <xdr:rowOff>28575</xdr:rowOff>
        </xdr:to>
        <xdr:sp macro="" textlink="">
          <xdr:nvSpPr>
            <xdr:cNvPr id="26678" name="Check Box 54" hidden="1">
              <a:extLst>
                <a:ext uri="{63B3BB69-23CF-44E3-9099-C40C66FF867C}">
                  <a14:compatExt spid="_x0000_s26678"/>
                </a:ext>
                <a:ext uri="{FF2B5EF4-FFF2-40B4-BE49-F238E27FC236}">
                  <a16:creationId xmlns:a16="http://schemas.microsoft.com/office/drawing/2014/main" id="{7E1B0349-0245-8A97-4A81-42E87A169C0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40</xdr:row>
          <xdr:rowOff>0</xdr:rowOff>
        </xdr:from>
        <xdr:to>
          <xdr:col>0</xdr:col>
          <xdr:colOff>352425</xdr:colOff>
          <xdr:row>41</xdr:row>
          <xdr:rowOff>28575</xdr:rowOff>
        </xdr:to>
        <xdr:sp macro="" textlink="">
          <xdr:nvSpPr>
            <xdr:cNvPr id="26679" name="Check Box 55" hidden="1">
              <a:extLst>
                <a:ext uri="{63B3BB69-23CF-44E3-9099-C40C66FF867C}">
                  <a14:compatExt spid="_x0000_s26679"/>
                </a:ext>
                <a:ext uri="{FF2B5EF4-FFF2-40B4-BE49-F238E27FC236}">
                  <a16:creationId xmlns:a16="http://schemas.microsoft.com/office/drawing/2014/main" id="{275F3BEA-15EB-EF95-9CCD-BFDE19C6AC2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41</xdr:row>
          <xdr:rowOff>0</xdr:rowOff>
        </xdr:from>
        <xdr:to>
          <xdr:col>0</xdr:col>
          <xdr:colOff>352425</xdr:colOff>
          <xdr:row>42</xdr:row>
          <xdr:rowOff>28575</xdr:rowOff>
        </xdr:to>
        <xdr:sp macro="" textlink="">
          <xdr:nvSpPr>
            <xdr:cNvPr id="26680" name="Check Box 56" hidden="1">
              <a:extLst>
                <a:ext uri="{63B3BB69-23CF-44E3-9099-C40C66FF867C}">
                  <a14:compatExt spid="_x0000_s26680"/>
                </a:ext>
                <a:ext uri="{FF2B5EF4-FFF2-40B4-BE49-F238E27FC236}">
                  <a16:creationId xmlns:a16="http://schemas.microsoft.com/office/drawing/2014/main" id="{E93C7768-4C61-6820-22C0-5D979084DB3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42</xdr:row>
          <xdr:rowOff>0</xdr:rowOff>
        </xdr:from>
        <xdr:to>
          <xdr:col>0</xdr:col>
          <xdr:colOff>352425</xdr:colOff>
          <xdr:row>43</xdr:row>
          <xdr:rowOff>28575</xdr:rowOff>
        </xdr:to>
        <xdr:sp macro="" textlink="">
          <xdr:nvSpPr>
            <xdr:cNvPr id="26681" name="Check Box 57" hidden="1">
              <a:extLst>
                <a:ext uri="{63B3BB69-23CF-44E3-9099-C40C66FF867C}">
                  <a14:compatExt spid="_x0000_s26681"/>
                </a:ext>
                <a:ext uri="{FF2B5EF4-FFF2-40B4-BE49-F238E27FC236}">
                  <a16:creationId xmlns:a16="http://schemas.microsoft.com/office/drawing/2014/main" id="{B8DE547E-B46E-B379-FA59-84EAF6BBD7E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43</xdr:row>
          <xdr:rowOff>0</xdr:rowOff>
        </xdr:from>
        <xdr:to>
          <xdr:col>0</xdr:col>
          <xdr:colOff>352425</xdr:colOff>
          <xdr:row>44</xdr:row>
          <xdr:rowOff>28575</xdr:rowOff>
        </xdr:to>
        <xdr:sp macro="" textlink="">
          <xdr:nvSpPr>
            <xdr:cNvPr id="26682" name="Check Box 58" hidden="1">
              <a:extLst>
                <a:ext uri="{63B3BB69-23CF-44E3-9099-C40C66FF867C}">
                  <a14:compatExt spid="_x0000_s26682"/>
                </a:ext>
                <a:ext uri="{FF2B5EF4-FFF2-40B4-BE49-F238E27FC236}">
                  <a16:creationId xmlns:a16="http://schemas.microsoft.com/office/drawing/2014/main" id="{FED3DE90-88F2-7442-68BA-8B6A92B082D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44</xdr:row>
          <xdr:rowOff>0</xdr:rowOff>
        </xdr:from>
        <xdr:to>
          <xdr:col>0</xdr:col>
          <xdr:colOff>352425</xdr:colOff>
          <xdr:row>45</xdr:row>
          <xdr:rowOff>28575</xdr:rowOff>
        </xdr:to>
        <xdr:sp macro="" textlink="">
          <xdr:nvSpPr>
            <xdr:cNvPr id="26683" name="Check Box 59" hidden="1">
              <a:extLst>
                <a:ext uri="{63B3BB69-23CF-44E3-9099-C40C66FF867C}">
                  <a14:compatExt spid="_x0000_s26683"/>
                </a:ext>
                <a:ext uri="{FF2B5EF4-FFF2-40B4-BE49-F238E27FC236}">
                  <a16:creationId xmlns:a16="http://schemas.microsoft.com/office/drawing/2014/main" id="{E4FD132A-EB27-09B2-60F2-807D8720D82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45</xdr:row>
          <xdr:rowOff>0</xdr:rowOff>
        </xdr:from>
        <xdr:to>
          <xdr:col>0</xdr:col>
          <xdr:colOff>352425</xdr:colOff>
          <xdr:row>46</xdr:row>
          <xdr:rowOff>28575</xdr:rowOff>
        </xdr:to>
        <xdr:sp macro="" textlink="">
          <xdr:nvSpPr>
            <xdr:cNvPr id="26684" name="Check Box 60" hidden="1">
              <a:extLst>
                <a:ext uri="{63B3BB69-23CF-44E3-9099-C40C66FF867C}">
                  <a14:compatExt spid="_x0000_s26684"/>
                </a:ext>
                <a:ext uri="{FF2B5EF4-FFF2-40B4-BE49-F238E27FC236}">
                  <a16:creationId xmlns:a16="http://schemas.microsoft.com/office/drawing/2014/main" id="{43445E22-19A4-FB4A-DD41-61E060830F9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46</xdr:row>
          <xdr:rowOff>0</xdr:rowOff>
        </xdr:from>
        <xdr:to>
          <xdr:col>0</xdr:col>
          <xdr:colOff>352425</xdr:colOff>
          <xdr:row>47</xdr:row>
          <xdr:rowOff>28575</xdr:rowOff>
        </xdr:to>
        <xdr:sp macro="" textlink="">
          <xdr:nvSpPr>
            <xdr:cNvPr id="26685" name="Check Box 61" hidden="1">
              <a:extLst>
                <a:ext uri="{63B3BB69-23CF-44E3-9099-C40C66FF867C}">
                  <a14:compatExt spid="_x0000_s26685"/>
                </a:ext>
                <a:ext uri="{FF2B5EF4-FFF2-40B4-BE49-F238E27FC236}">
                  <a16:creationId xmlns:a16="http://schemas.microsoft.com/office/drawing/2014/main" id="{CE5A56FA-C3B8-BB18-BDCC-D43077F8F80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1.vml"/><Relationship Id="rId3" Type="http://schemas.openxmlformats.org/officeDocument/2006/relationships/hyperlink" Target="http://www.hbg-cch.ch/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://www.wohnen-schweiz.ch/" TargetMode="External"/><Relationship Id="rId1" Type="http://schemas.openxmlformats.org/officeDocument/2006/relationships/hyperlink" Target="http://www.bwo.admin.ch/" TargetMode="External"/><Relationship Id="rId6" Type="http://schemas.openxmlformats.org/officeDocument/2006/relationships/customProperty" Target="../customProperty1.bin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wbg-schweiz.ch/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8.xml"/><Relationship Id="rId13" Type="http://schemas.openxmlformats.org/officeDocument/2006/relationships/ctrlProp" Target="../ctrlProps/ctrlProp23.xml"/><Relationship Id="rId18" Type="http://schemas.openxmlformats.org/officeDocument/2006/relationships/ctrlProp" Target="../ctrlProps/ctrlProp28.xml"/><Relationship Id="rId26" Type="http://schemas.openxmlformats.org/officeDocument/2006/relationships/ctrlProp" Target="../ctrlProps/ctrlProp36.xml"/><Relationship Id="rId3" Type="http://schemas.openxmlformats.org/officeDocument/2006/relationships/vmlDrawing" Target="../drawings/vmlDrawing3.vml"/><Relationship Id="rId21" Type="http://schemas.openxmlformats.org/officeDocument/2006/relationships/ctrlProp" Target="../ctrlProps/ctrlProp31.xml"/><Relationship Id="rId7" Type="http://schemas.openxmlformats.org/officeDocument/2006/relationships/ctrlProp" Target="../ctrlProps/ctrlProp17.xml"/><Relationship Id="rId12" Type="http://schemas.openxmlformats.org/officeDocument/2006/relationships/ctrlProp" Target="../ctrlProps/ctrlProp22.xml"/><Relationship Id="rId17" Type="http://schemas.openxmlformats.org/officeDocument/2006/relationships/ctrlProp" Target="../ctrlProps/ctrlProp27.xml"/><Relationship Id="rId25" Type="http://schemas.openxmlformats.org/officeDocument/2006/relationships/ctrlProp" Target="../ctrlProps/ctrlProp35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26.xml"/><Relationship Id="rId20" Type="http://schemas.openxmlformats.org/officeDocument/2006/relationships/ctrlProp" Target="../ctrlProps/ctrlProp30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16.xml"/><Relationship Id="rId11" Type="http://schemas.openxmlformats.org/officeDocument/2006/relationships/ctrlProp" Target="../ctrlProps/ctrlProp21.xml"/><Relationship Id="rId24" Type="http://schemas.openxmlformats.org/officeDocument/2006/relationships/ctrlProp" Target="../ctrlProps/ctrlProp34.xml"/><Relationship Id="rId5" Type="http://schemas.openxmlformats.org/officeDocument/2006/relationships/ctrlProp" Target="../ctrlProps/ctrlProp15.xml"/><Relationship Id="rId15" Type="http://schemas.openxmlformats.org/officeDocument/2006/relationships/ctrlProp" Target="../ctrlProps/ctrlProp25.xml"/><Relationship Id="rId23" Type="http://schemas.openxmlformats.org/officeDocument/2006/relationships/ctrlProp" Target="../ctrlProps/ctrlProp33.xml"/><Relationship Id="rId28" Type="http://schemas.openxmlformats.org/officeDocument/2006/relationships/ctrlProp" Target="../ctrlProps/ctrlProp38.xml"/><Relationship Id="rId10" Type="http://schemas.openxmlformats.org/officeDocument/2006/relationships/ctrlProp" Target="../ctrlProps/ctrlProp20.xml"/><Relationship Id="rId19" Type="http://schemas.openxmlformats.org/officeDocument/2006/relationships/ctrlProp" Target="../ctrlProps/ctrlProp29.xml"/><Relationship Id="rId4" Type="http://schemas.openxmlformats.org/officeDocument/2006/relationships/ctrlProp" Target="../ctrlProps/ctrlProp14.xml"/><Relationship Id="rId9" Type="http://schemas.openxmlformats.org/officeDocument/2006/relationships/ctrlProp" Target="../ctrlProps/ctrlProp19.xml"/><Relationship Id="rId14" Type="http://schemas.openxmlformats.org/officeDocument/2006/relationships/ctrlProp" Target="../ctrlProps/ctrlProp24.xml"/><Relationship Id="rId22" Type="http://schemas.openxmlformats.org/officeDocument/2006/relationships/ctrlProp" Target="../ctrlProps/ctrlProp32.xml"/><Relationship Id="rId27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3.xml"/><Relationship Id="rId13" Type="http://schemas.openxmlformats.org/officeDocument/2006/relationships/ctrlProp" Target="../ctrlProps/ctrlProp48.xml"/><Relationship Id="rId3" Type="http://schemas.openxmlformats.org/officeDocument/2006/relationships/vmlDrawing" Target="../drawings/vmlDrawing4.vml"/><Relationship Id="rId7" Type="http://schemas.openxmlformats.org/officeDocument/2006/relationships/ctrlProp" Target="../ctrlProps/ctrlProp42.xml"/><Relationship Id="rId12" Type="http://schemas.openxmlformats.org/officeDocument/2006/relationships/ctrlProp" Target="../ctrlProps/ctrlProp47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41.xml"/><Relationship Id="rId11" Type="http://schemas.openxmlformats.org/officeDocument/2006/relationships/ctrlProp" Target="../ctrlProps/ctrlProp46.xml"/><Relationship Id="rId5" Type="http://schemas.openxmlformats.org/officeDocument/2006/relationships/ctrlProp" Target="../ctrlProps/ctrlProp40.xml"/><Relationship Id="rId10" Type="http://schemas.openxmlformats.org/officeDocument/2006/relationships/ctrlProp" Target="../ctrlProps/ctrlProp45.xml"/><Relationship Id="rId4" Type="http://schemas.openxmlformats.org/officeDocument/2006/relationships/ctrlProp" Target="../ctrlProps/ctrlProp39.xml"/><Relationship Id="rId9" Type="http://schemas.openxmlformats.org/officeDocument/2006/relationships/ctrlProp" Target="../ctrlProps/ctrlProp44.xml"/><Relationship Id="rId14" Type="http://schemas.openxmlformats.org/officeDocument/2006/relationships/ctrlProp" Target="../ctrlProps/ctrlProp49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59.xml"/><Relationship Id="rId18" Type="http://schemas.openxmlformats.org/officeDocument/2006/relationships/ctrlProp" Target="../ctrlProps/ctrlProp64.xml"/><Relationship Id="rId26" Type="http://schemas.openxmlformats.org/officeDocument/2006/relationships/ctrlProp" Target="../ctrlProps/ctrlProp72.xml"/><Relationship Id="rId3" Type="http://schemas.openxmlformats.org/officeDocument/2006/relationships/vmlDrawing" Target="../drawings/vmlDrawing5.vml"/><Relationship Id="rId21" Type="http://schemas.openxmlformats.org/officeDocument/2006/relationships/ctrlProp" Target="../ctrlProps/ctrlProp67.xml"/><Relationship Id="rId34" Type="http://schemas.openxmlformats.org/officeDocument/2006/relationships/ctrlProp" Target="../ctrlProps/ctrlProp80.xml"/><Relationship Id="rId7" Type="http://schemas.openxmlformats.org/officeDocument/2006/relationships/ctrlProp" Target="../ctrlProps/ctrlProp53.xml"/><Relationship Id="rId12" Type="http://schemas.openxmlformats.org/officeDocument/2006/relationships/ctrlProp" Target="../ctrlProps/ctrlProp58.xml"/><Relationship Id="rId17" Type="http://schemas.openxmlformats.org/officeDocument/2006/relationships/ctrlProp" Target="../ctrlProps/ctrlProp63.xml"/><Relationship Id="rId25" Type="http://schemas.openxmlformats.org/officeDocument/2006/relationships/ctrlProp" Target="../ctrlProps/ctrlProp71.xml"/><Relationship Id="rId33" Type="http://schemas.openxmlformats.org/officeDocument/2006/relationships/ctrlProp" Target="../ctrlProps/ctrlProp79.xml"/><Relationship Id="rId2" Type="http://schemas.openxmlformats.org/officeDocument/2006/relationships/drawing" Target="../drawings/drawing5.xml"/><Relationship Id="rId16" Type="http://schemas.openxmlformats.org/officeDocument/2006/relationships/ctrlProp" Target="../ctrlProps/ctrlProp62.xml"/><Relationship Id="rId20" Type="http://schemas.openxmlformats.org/officeDocument/2006/relationships/ctrlProp" Target="../ctrlProps/ctrlProp66.xml"/><Relationship Id="rId29" Type="http://schemas.openxmlformats.org/officeDocument/2006/relationships/ctrlProp" Target="../ctrlProps/ctrlProp75.xml"/><Relationship Id="rId1" Type="http://schemas.openxmlformats.org/officeDocument/2006/relationships/printerSettings" Target="../printerSettings/printerSettings8.bin"/><Relationship Id="rId6" Type="http://schemas.openxmlformats.org/officeDocument/2006/relationships/ctrlProp" Target="../ctrlProps/ctrlProp52.xml"/><Relationship Id="rId11" Type="http://schemas.openxmlformats.org/officeDocument/2006/relationships/ctrlProp" Target="../ctrlProps/ctrlProp57.xml"/><Relationship Id="rId24" Type="http://schemas.openxmlformats.org/officeDocument/2006/relationships/ctrlProp" Target="../ctrlProps/ctrlProp70.xml"/><Relationship Id="rId32" Type="http://schemas.openxmlformats.org/officeDocument/2006/relationships/ctrlProp" Target="../ctrlProps/ctrlProp78.xml"/><Relationship Id="rId5" Type="http://schemas.openxmlformats.org/officeDocument/2006/relationships/ctrlProp" Target="../ctrlProps/ctrlProp51.xml"/><Relationship Id="rId15" Type="http://schemas.openxmlformats.org/officeDocument/2006/relationships/ctrlProp" Target="../ctrlProps/ctrlProp61.xml"/><Relationship Id="rId23" Type="http://schemas.openxmlformats.org/officeDocument/2006/relationships/ctrlProp" Target="../ctrlProps/ctrlProp69.xml"/><Relationship Id="rId28" Type="http://schemas.openxmlformats.org/officeDocument/2006/relationships/ctrlProp" Target="../ctrlProps/ctrlProp74.xml"/><Relationship Id="rId36" Type="http://schemas.openxmlformats.org/officeDocument/2006/relationships/ctrlProp" Target="../ctrlProps/ctrlProp82.xml"/><Relationship Id="rId10" Type="http://schemas.openxmlformats.org/officeDocument/2006/relationships/ctrlProp" Target="../ctrlProps/ctrlProp56.xml"/><Relationship Id="rId19" Type="http://schemas.openxmlformats.org/officeDocument/2006/relationships/ctrlProp" Target="../ctrlProps/ctrlProp65.xml"/><Relationship Id="rId31" Type="http://schemas.openxmlformats.org/officeDocument/2006/relationships/ctrlProp" Target="../ctrlProps/ctrlProp77.xml"/><Relationship Id="rId4" Type="http://schemas.openxmlformats.org/officeDocument/2006/relationships/ctrlProp" Target="../ctrlProps/ctrlProp50.xml"/><Relationship Id="rId9" Type="http://schemas.openxmlformats.org/officeDocument/2006/relationships/ctrlProp" Target="../ctrlProps/ctrlProp55.xml"/><Relationship Id="rId14" Type="http://schemas.openxmlformats.org/officeDocument/2006/relationships/ctrlProp" Target="../ctrlProps/ctrlProp60.xml"/><Relationship Id="rId22" Type="http://schemas.openxmlformats.org/officeDocument/2006/relationships/ctrlProp" Target="../ctrlProps/ctrlProp68.xml"/><Relationship Id="rId27" Type="http://schemas.openxmlformats.org/officeDocument/2006/relationships/ctrlProp" Target="../ctrlProps/ctrlProp73.xml"/><Relationship Id="rId30" Type="http://schemas.openxmlformats.org/officeDocument/2006/relationships/ctrlProp" Target="../ctrlProps/ctrlProp76.xml"/><Relationship Id="rId35" Type="http://schemas.openxmlformats.org/officeDocument/2006/relationships/ctrlProp" Target="../ctrlProps/ctrlProp81.xml"/><Relationship Id="rId8" Type="http://schemas.openxmlformats.org/officeDocument/2006/relationships/ctrlProp" Target="../ctrlProps/ctrlProp5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46ACA-ACFC-453F-BD40-B9C6146BDD20}">
  <sheetPr>
    <pageSetUpPr fitToPage="1"/>
  </sheetPr>
  <dimension ref="A1:H46"/>
  <sheetViews>
    <sheetView tabSelected="1" zoomScaleNormal="100" zoomScaleSheetLayoutView="100" workbookViewId="0">
      <selection activeCell="A3" sqref="A3"/>
    </sheetView>
  </sheetViews>
  <sheetFormatPr baseColWidth="10" defaultRowHeight="17.100000000000001" customHeight="1" x14ac:dyDescent="0.2"/>
  <cols>
    <col min="1" max="1" width="35.42578125" style="290" customWidth="1"/>
    <col min="2" max="2" width="1.7109375" style="290" customWidth="1"/>
    <col min="3" max="3" width="35.28515625" style="290" customWidth="1"/>
    <col min="4" max="4" width="23.28515625" style="290" customWidth="1"/>
    <col min="5" max="5" width="18.140625" style="290" bestFit="1" customWidth="1"/>
    <col min="6" max="6" width="20.7109375" style="291" customWidth="1"/>
    <col min="7" max="16384" width="11.42578125" style="290"/>
  </cols>
  <sheetData>
    <row r="1" spans="1:8" ht="20.100000000000001" customHeight="1" x14ac:dyDescent="0.3">
      <c r="A1" s="282" t="s">
        <v>286</v>
      </c>
    </row>
    <row r="2" spans="1:8" ht="30" customHeight="1" x14ac:dyDescent="0.2">
      <c r="A2" s="292" t="s">
        <v>275</v>
      </c>
      <c r="B2" s="293"/>
      <c r="C2" s="294"/>
      <c r="D2" s="294"/>
      <c r="E2" s="294"/>
    </row>
    <row r="3" spans="1:8" ht="30" customHeight="1" x14ac:dyDescent="0.2">
      <c r="A3" s="295"/>
      <c r="B3" s="293"/>
      <c r="C3" s="294"/>
      <c r="D3" s="294"/>
      <c r="E3" s="294"/>
    </row>
    <row r="4" spans="1:8" ht="23.1" customHeight="1" x14ac:dyDescent="0.2">
      <c r="A4" s="296"/>
      <c r="B4" s="296"/>
      <c r="C4" s="296"/>
      <c r="D4" s="296"/>
      <c r="E4" s="296"/>
    </row>
    <row r="5" spans="1:8" s="301" customFormat="1" ht="21.95" customHeight="1" x14ac:dyDescent="0.2">
      <c r="A5" s="297" t="s">
        <v>112</v>
      </c>
      <c r="B5" s="298"/>
      <c r="C5" s="299"/>
      <c r="D5" s="298" t="s">
        <v>276</v>
      </c>
      <c r="E5" s="299"/>
      <c r="F5" s="300"/>
    </row>
    <row r="6" spans="1:8" ht="20.100000000000001" customHeight="1" x14ac:dyDescent="0.2">
      <c r="A6" s="352"/>
      <c r="B6" s="354"/>
      <c r="C6" s="302" t="s">
        <v>113</v>
      </c>
      <c r="D6" s="303" t="s">
        <v>313</v>
      </c>
      <c r="E6" s="303"/>
      <c r="F6" s="300"/>
    </row>
    <row r="7" spans="1:8" ht="20.100000000000001" customHeight="1" x14ac:dyDescent="0.2">
      <c r="A7" s="353"/>
      <c r="B7" s="355"/>
      <c r="C7" s="305" t="s">
        <v>114</v>
      </c>
      <c r="D7" s="306" t="s">
        <v>314</v>
      </c>
      <c r="E7" s="306"/>
      <c r="F7" s="300"/>
    </row>
    <row r="8" spans="1:8" ht="20.100000000000001" customHeight="1" x14ac:dyDescent="0.2">
      <c r="A8" s="353"/>
      <c r="B8" s="355"/>
      <c r="C8" s="305" t="s">
        <v>115</v>
      </c>
      <c r="D8" s="307" t="s">
        <v>277</v>
      </c>
      <c r="E8" s="306" t="s">
        <v>297</v>
      </c>
      <c r="F8" s="300"/>
      <c r="H8" s="291"/>
    </row>
    <row r="9" spans="1:8" ht="3.75" customHeight="1" x14ac:dyDescent="0.2">
      <c r="A9" s="353"/>
      <c r="B9" s="355"/>
      <c r="C9" s="305"/>
      <c r="D9" s="283"/>
      <c r="E9" s="308"/>
      <c r="F9" s="300"/>
    </row>
    <row r="10" spans="1:8" ht="20.100000000000001" customHeight="1" x14ac:dyDescent="0.2">
      <c r="A10" s="304"/>
      <c r="B10" s="309"/>
      <c r="C10" s="310"/>
      <c r="D10" s="284"/>
      <c r="E10" s="300"/>
      <c r="F10" s="300"/>
    </row>
    <row r="11" spans="1:8" ht="20.100000000000001" customHeight="1" x14ac:dyDescent="0.2">
      <c r="A11" s="352"/>
      <c r="B11" s="354"/>
      <c r="C11" s="341" t="s">
        <v>315</v>
      </c>
      <c r="D11" s="342" t="s">
        <v>319</v>
      </c>
      <c r="E11" s="342"/>
      <c r="F11" s="300" t="s">
        <v>80</v>
      </c>
    </row>
    <row r="12" spans="1:8" ht="20.100000000000001" customHeight="1" x14ac:dyDescent="0.2">
      <c r="A12" s="353"/>
      <c r="B12" s="355"/>
      <c r="C12" s="343" t="s">
        <v>316</v>
      </c>
      <c r="D12" s="344" t="s">
        <v>320</v>
      </c>
      <c r="E12" s="345"/>
      <c r="F12" s="300"/>
    </row>
    <row r="13" spans="1:8" ht="20.100000000000001" customHeight="1" x14ac:dyDescent="0.2">
      <c r="A13" s="353"/>
      <c r="B13" s="355"/>
      <c r="C13" s="343" t="s">
        <v>317</v>
      </c>
      <c r="D13" s="311" t="s">
        <v>288</v>
      </c>
      <c r="E13" s="345" t="s">
        <v>289</v>
      </c>
      <c r="F13" s="300"/>
    </row>
    <row r="14" spans="1:8" ht="3.75" customHeight="1" x14ac:dyDescent="0.2">
      <c r="A14" s="353"/>
      <c r="B14" s="355"/>
      <c r="C14" s="312"/>
      <c r="D14" s="285"/>
      <c r="E14" s="312"/>
      <c r="F14" s="300"/>
    </row>
    <row r="15" spans="1:8" ht="20.100000000000001" customHeight="1" x14ac:dyDescent="0.2">
      <c r="A15" s="304"/>
      <c r="B15" s="309"/>
      <c r="C15" s="310" t="s">
        <v>118</v>
      </c>
      <c r="D15" s="286"/>
      <c r="E15" s="313"/>
      <c r="F15" s="300"/>
    </row>
    <row r="16" spans="1:8" ht="20.100000000000001" customHeight="1" x14ac:dyDescent="0.2">
      <c r="A16" s="352"/>
      <c r="B16" s="357"/>
      <c r="C16" s="314" t="s">
        <v>278</v>
      </c>
      <c r="D16" s="315" t="s">
        <v>296</v>
      </c>
      <c r="E16" s="315"/>
      <c r="F16" s="300"/>
    </row>
    <row r="17" spans="1:6" ht="20.100000000000001" customHeight="1" x14ac:dyDescent="0.2">
      <c r="A17" s="353"/>
      <c r="B17" s="358"/>
      <c r="C17" s="316" t="s">
        <v>279</v>
      </c>
      <c r="D17" s="317" t="s">
        <v>321</v>
      </c>
      <c r="E17" s="317"/>
      <c r="F17" s="300"/>
    </row>
    <row r="18" spans="1:6" ht="20.100000000000001" customHeight="1" x14ac:dyDescent="0.2">
      <c r="A18" s="353"/>
      <c r="B18" s="358"/>
      <c r="C18" s="316"/>
      <c r="D18" s="318" t="s">
        <v>280</v>
      </c>
      <c r="E18" s="317" t="s">
        <v>281</v>
      </c>
      <c r="F18" s="300"/>
    </row>
    <row r="19" spans="1:6" ht="3.75" customHeight="1" x14ac:dyDescent="0.2">
      <c r="A19" s="353"/>
      <c r="B19" s="358"/>
      <c r="C19" s="319"/>
      <c r="D19" s="319"/>
      <c r="E19" s="319"/>
      <c r="F19" s="300"/>
    </row>
    <row r="20" spans="1:6" ht="20.100000000000001" customHeight="1" x14ac:dyDescent="0.2">
      <c r="A20" s="304"/>
      <c r="B20" s="309"/>
      <c r="C20" s="310" t="s">
        <v>119</v>
      </c>
      <c r="D20" s="313"/>
      <c r="E20" s="313"/>
      <c r="F20" s="300"/>
    </row>
    <row r="21" spans="1:6" ht="20.100000000000001" customHeight="1" x14ac:dyDescent="0.2">
      <c r="A21" s="352"/>
      <c r="B21" s="354"/>
      <c r="C21" s="320" t="s">
        <v>298</v>
      </c>
      <c r="D21" s="321" t="s">
        <v>282</v>
      </c>
      <c r="E21" s="321"/>
      <c r="F21" s="300"/>
    </row>
    <row r="22" spans="1:6" ht="20.100000000000001" customHeight="1" x14ac:dyDescent="0.2">
      <c r="A22" s="353"/>
      <c r="B22" s="355"/>
      <c r="C22" s="322" t="s">
        <v>116</v>
      </c>
      <c r="D22" s="321" t="s">
        <v>283</v>
      </c>
      <c r="E22" s="321"/>
      <c r="F22" s="300"/>
    </row>
    <row r="23" spans="1:6" ht="20.100000000000001" customHeight="1" x14ac:dyDescent="0.2">
      <c r="A23" s="353"/>
      <c r="B23" s="355"/>
      <c r="C23" s="322" t="s">
        <v>117</v>
      </c>
      <c r="D23" s="323" t="s">
        <v>284</v>
      </c>
      <c r="E23" s="321" t="s">
        <v>318</v>
      </c>
      <c r="F23" s="300"/>
    </row>
    <row r="24" spans="1:6" ht="3.75" customHeight="1" x14ac:dyDescent="0.2">
      <c r="A24" s="353"/>
      <c r="B24" s="355"/>
      <c r="C24" s="324"/>
      <c r="D24" s="325"/>
      <c r="E24" s="325"/>
      <c r="F24" s="300"/>
    </row>
    <row r="25" spans="1:6" ht="20.100000000000001" customHeight="1" x14ac:dyDescent="0.2">
      <c r="A25" s="304"/>
      <c r="B25" s="326"/>
      <c r="C25" s="356" t="s">
        <v>120</v>
      </c>
      <c r="D25" s="356"/>
      <c r="E25" s="356"/>
      <c r="F25" s="300"/>
    </row>
    <row r="26" spans="1:6" ht="99.95" customHeight="1" x14ac:dyDescent="0.2">
      <c r="C26" s="296"/>
      <c r="D26" s="296"/>
      <c r="E26" s="296"/>
      <c r="F26" s="300"/>
    </row>
    <row r="27" spans="1:6" s="330" customFormat="1" ht="14.1" customHeight="1" x14ac:dyDescent="0.2">
      <c r="A27" s="327" t="s">
        <v>285</v>
      </c>
      <c r="B27" s="313"/>
      <c r="C27" s="328"/>
      <c r="D27" s="329"/>
      <c r="E27" s="329"/>
      <c r="F27" s="313"/>
    </row>
    <row r="28" spans="1:6" s="330" customFormat="1" ht="14.1" customHeight="1" x14ac:dyDescent="0.2">
      <c r="A28" s="327" t="s">
        <v>180</v>
      </c>
      <c r="B28" s="313"/>
      <c r="C28" s="328"/>
      <c r="D28" s="329"/>
      <c r="E28" s="329"/>
      <c r="F28" s="313"/>
    </row>
    <row r="29" spans="1:6" s="330" customFormat="1" ht="12" customHeight="1" x14ac:dyDescent="0.2">
      <c r="A29" s="313"/>
      <c r="B29" s="313"/>
      <c r="C29" s="328"/>
      <c r="D29" s="329"/>
      <c r="E29" s="329"/>
      <c r="F29" s="313"/>
    </row>
    <row r="30" spans="1:6" s="330" customFormat="1" ht="14.1" customHeight="1" x14ac:dyDescent="0.2">
      <c r="A30" s="327" t="s">
        <v>273</v>
      </c>
      <c r="B30" s="313"/>
      <c r="C30" s="328"/>
      <c r="D30" s="329"/>
      <c r="E30" s="329"/>
      <c r="F30" s="313"/>
    </row>
    <row r="31" spans="1:6" s="330" customFormat="1" ht="14.1" customHeight="1" x14ac:dyDescent="0.2">
      <c r="A31" s="327" t="s">
        <v>274</v>
      </c>
      <c r="B31" s="313"/>
      <c r="C31" s="328"/>
      <c r="D31" s="329"/>
      <c r="E31" s="329"/>
      <c r="F31" s="313"/>
    </row>
    <row r="32" spans="1:6" s="330" customFormat="1" ht="14.1" customHeight="1" x14ac:dyDescent="0.2">
      <c r="A32" s="327"/>
      <c r="B32" s="313"/>
      <c r="C32" s="328"/>
      <c r="D32" s="329"/>
      <c r="E32" s="329"/>
      <c r="F32" s="313"/>
    </row>
    <row r="33" spans="1:6" ht="15.95" customHeight="1" x14ac:dyDescent="0.2">
      <c r="D33" s="296"/>
      <c r="E33" s="296"/>
      <c r="F33" s="300"/>
    </row>
    <row r="34" spans="1:6" s="301" customFormat="1" ht="20.100000000000001" customHeight="1" x14ac:dyDescent="0.2">
      <c r="A34" s="290"/>
      <c r="B34" s="290"/>
      <c r="C34" s="290"/>
      <c r="D34" s="290"/>
      <c r="E34" s="290"/>
      <c r="F34" s="291"/>
    </row>
    <row r="35" spans="1:6" ht="20.100000000000001" customHeight="1" x14ac:dyDescent="0.2"/>
    <row r="37" spans="1:6" ht="5.0999999999999996" customHeight="1" x14ac:dyDescent="0.2"/>
    <row r="40" spans="1:6" ht="5.0999999999999996" customHeight="1" x14ac:dyDescent="0.2"/>
    <row r="42" spans="1:6" ht="17.100000000000001" customHeight="1" x14ac:dyDescent="0.2">
      <c r="E42" s="291"/>
      <c r="F42" s="290"/>
    </row>
    <row r="43" spans="1:6" ht="5.0999999999999996" customHeight="1" x14ac:dyDescent="0.2">
      <c r="F43" s="290"/>
    </row>
    <row r="46" spans="1:6" ht="3.75" customHeight="1" x14ac:dyDescent="0.2">
      <c r="F46" s="290"/>
    </row>
  </sheetData>
  <sheetProtection sheet="1" objects="1" scenarios="1"/>
  <mergeCells count="9">
    <mergeCell ref="A21:A24"/>
    <mergeCell ref="B21:B24"/>
    <mergeCell ref="C25:E25"/>
    <mergeCell ref="A6:A9"/>
    <mergeCell ref="B6:B9"/>
    <mergeCell ref="A11:A14"/>
    <mergeCell ref="B11:B14"/>
    <mergeCell ref="A16:A19"/>
    <mergeCell ref="B16:B19"/>
  </mergeCells>
  <hyperlinks>
    <hyperlink ref="D8" r:id="rId1" xr:uid="{0F8E03C6-A23F-420C-AABE-DD2BA5FC6DEF}"/>
    <hyperlink ref="D18" r:id="rId2" xr:uid="{503B9F4D-16DC-4E7E-988D-66EAB55DD3BE}"/>
    <hyperlink ref="D23" r:id="rId3" xr:uid="{CE63E1C7-0D05-452B-B7F2-CF8067496B56}"/>
    <hyperlink ref="D13" r:id="rId4" xr:uid="{A1E47CA2-594A-419B-BCEA-C9858951760A}"/>
  </hyperlinks>
  <pageMargins left="0.70866141732283472" right="0.19685039370078741" top="1.9685039370078741" bottom="0.78740157480314965" header="0.31496062992125984" footer="0.31496062992125984"/>
  <pageSetup paperSize="9" scale="84" orientation="portrait" r:id="rId5"/>
  <headerFooter>
    <oddHeader>&amp;L&amp;G</oddHeader>
    <oddFooter>&amp;L01/2025</oddFooter>
  </headerFooter>
  <colBreaks count="1" manualBreakCount="1">
    <brk id="5" max="1048575" man="1"/>
  </colBreaks>
  <customProperties>
    <customPr name="EpmWorksheetKeyString_GUID" r:id="rId6"/>
  </customProperties>
  <drawing r:id="rId7"/>
  <legacyDrawingHF r:id="rId8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996E44-85D5-47E9-BA1C-530746758377}">
  <sheetPr codeName="Tabelle3">
    <pageSetUpPr fitToPage="1"/>
  </sheetPr>
  <dimension ref="A1:K45"/>
  <sheetViews>
    <sheetView zoomScaleNormal="100" zoomScaleSheetLayoutView="100" workbookViewId="0">
      <selection activeCell="I6" sqref="I6:J6"/>
    </sheetView>
  </sheetViews>
  <sheetFormatPr baseColWidth="10" defaultRowHeight="17.100000000000001" customHeight="1" x14ac:dyDescent="0.2"/>
  <cols>
    <col min="1" max="1" width="5.7109375" style="2" customWidth="1"/>
    <col min="2" max="3" width="14.7109375" style="2" customWidth="1"/>
    <col min="4" max="4" width="12.85546875" style="2" customWidth="1"/>
    <col min="5" max="6" width="5.7109375" style="2" customWidth="1"/>
    <col min="7" max="7" width="6.140625" style="2" customWidth="1"/>
    <col min="8" max="8" width="7.5703125" style="2" customWidth="1"/>
    <col min="9" max="9" width="7.42578125" style="2" customWidth="1"/>
    <col min="10" max="10" width="14" style="2" customWidth="1"/>
    <col min="11" max="11" width="1.5703125" style="2" customWidth="1"/>
    <col min="12" max="16384" width="11.42578125" style="2"/>
  </cols>
  <sheetData>
    <row r="1" spans="1:11" ht="17.100000000000001" customHeight="1" x14ac:dyDescent="0.2">
      <c r="A1" s="3"/>
      <c r="B1" s="4"/>
      <c r="C1" s="4"/>
      <c r="D1" s="3"/>
      <c r="E1" s="4"/>
      <c r="F1" s="4"/>
      <c r="G1" s="4"/>
      <c r="H1" s="4"/>
      <c r="I1" s="4"/>
      <c r="J1" s="4"/>
      <c r="K1" s="5"/>
    </row>
    <row r="2" spans="1:11" ht="36.950000000000003" customHeight="1" x14ac:dyDescent="0.2">
      <c r="A2" s="75" t="s">
        <v>126</v>
      </c>
      <c r="B2" s="38"/>
      <c r="C2" s="38"/>
      <c r="D2" s="71"/>
      <c r="E2" s="38"/>
      <c r="F2" s="38"/>
      <c r="G2" s="38"/>
      <c r="H2" s="38"/>
      <c r="I2" s="38"/>
      <c r="J2" s="38"/>
      <c r="K2" s="8"/>
    </row>
    <row r="3" spans="1:11" ht="20.100000000000001" customHeight="1" x14ac:dyDescent="0.2">
      <c r="A3" s="72"/>
      <c r="B3" s="73"/>
      <c r="C3" s="73"/>
      <c r="D3" s="72"/>
      <c r="E3" s="73"/>
      <c r="F3" s="73"/>
      <c r="G3" s="73"/>
      <c r="H3" s="73"/>
      <c r="I3" s="73"/>
      <c r="J3" s="73"/>
      <c r="K3" s="11"/>
    </row>
    <row r="4" spans="1:11" ht="21.75" customHeight="1" x14ac:dyDescent="0.2">
      <c r="A4" s="38"/>
      <c r="B4" s="38"/>
      <c r="C4" s="38"/>
      <c r="D4" s="38"/>
      <c r="E4" s="38"/>
      <c r="F4" s="38"/>
      <c r="G4" s="38"/>
      <c r="H4" s="70"/>
      <c r="I4" s="70"/>
      <c r="J4" s="70"/>
      <c r="K4" s="12"/>
    </row>
    <row r="5" spans="1:11" ht="6.95" customHeight="1" x14ac:dyDescent="0.2">
      <c r="A5" s="163"/>
      <c r="B5" s="4"/>
      <c r="C5" s="4"/>
      <c r="D5" s="4"/>
      <c r="E5" s="4"/>
      <c r="F5" s="4"/>
      <c r="G5" s="4"/>
      <c r="H5" s="7"/>
      <c r="I5" s="7"/>
      <c r="J5" s="7"/>
      <c r="K5" s="5"/>
    </row>
    <row r="6" spans="1:11" ht="17.100000000000001" customHeight="1" x14ac:dyDescent="0.25">
      <c r="A6" s="165" t="s">
        <v>34</v>
      </c>
      <c r="B6" s="243" t="s">
        <v>290</v>
      </c>
      <c r="C6" s="45"/>
      <c r="D6" s="45"/>
      <c r="E6" s="45"/>
      <c r="F6" s="45"/>
      <c r="G6" s="45"/>
      <c r="H6" s="74" t="s">
        <v>121</v>
      </c>
      <c r="I6" s="361"/>
      <c r="J6" s="361"/>
      <c r="K6" s="8"/>
    </row>
    <row r="7" spans="1:11" ht="12" customHeight="1" x14ac:dyDescent="0.25">
      <c r="A7" s="166" t="s">
        <v>35</v>
      </c>
      <c r="B7" s="243" t="s">
        <v>291</v>
      </c>
      <c r="C7" s="45"/>
      <c r="D7" s="45"/>
      <c r="E7" s="45"/>
      <c r="F7" s="45"/>
      <c r="G7" s="46"/>
      <c r="H7" s="45"/>
      <c r="I7" s="45"/>
      <c r="J7" s="45"/>
      <c r="K7" s="8"/>
    </row>
    <row r="8" spans="1:11" ht="6.95" customHeight="1" x14ac:dyDescent="0.25">
      <c r="A8" s="167"/>
      <c r="B8" s="47"/>
      <c r="C8" s="46"/>
      <c r="D8" s="46"/>
      <c r="E8" s="46"/>
      <c r="F8" s="46"/>
      <c r="G8" s="46"/>
      <c r="H8" s="46"/>
      <c r="I8" s="46"/>
      <c r="J8" s="46"/>
      <c r="K8" s="8"/>
    </row>
    <row r="9" spans="1:11" ht="17.100000000000001" customHeight="1" x14ac:dyDescent="0.25">
      <c r="A9" s="165" t="s">
        <v>34</v>
      </c>
      <c r="B9" s="243" t="s">
        <v>300</v>
      </c>
      <c r="C9" s="45"/>
      <c r="D9" s="45"/>
      <c r="E9" s="45"/>
      <c r="F9" s="45"/>
      <c r="G9" s="45"/>
      <c r="H9" s="74" t="s">
        <v>121</v>
      </c>
      <c r="I9" s="361"/>
      <c r="J9" s="361"/>
      <c r="K9" s="8"/>
    </row>
    <row r="10" spans="1:11" ht="12" customHeight="1" x14ac:dyDescent="0.25">
      <c r="A10" s="331"/>
      <c r="B10" s="19" t="s">
        <v>301</v>
      </c>
      <c r="C10" s="45"/>
      <c r="D10" s="45"/>
      <c r="E10" s="45"/>
      <c r="F10" s="45"/>
      <c r="G10" s="45"/>
      <c r="H10" s="74"/>
      <c r="I10" s="333"/>
      <c r="J10" s="333"/>
      <c r="K10" s="8"/>
    </row>
    <row r="11" spans="1:11" ht="6.95" customHeight="1" x14ac:dyDescent="0.2">
      <c r="A11" s="168"/>
      <c r="B11" s="19"/>
      <c r="C11" s="19"/>
      <c r="D11" s="19"/>
      <c r="E11" s="19"/>
      <c r="F11" s="19"/>
      <c r="G11" s="19"/>
      <c r="H11" s="19"/>
      <c r="I11" s="19"/>
      <c r="J11" s="19"/>
      <c r="K11" s="8"/>
    </row>
    <row r="12" spans="1:11" ht="17.100000000000001" customHeight="1" x14ac:dyDescent="0.25">
      <c r="A12" s="165" t="s">
        <v>34</v>
      </c>
      <c r="B12" s="243" t="s">
        <v>302</v>
      </c>
      <c r="C12" s="45"/>
      <c r="D12" s="45"/>
      <c r="E12" s="45"/>
      <c r="F12" s="45"/>
      <c r="G12" s="45"/>
      <c r="H12" s="74" t="s">
        <v>121</v>
      </c>
      <c r="I12" s="361"/>
      <c r="J12" s="361"/>
      <c r="K12" s="8"/>
    </row>
    <row r="13" spans="1:11" ht="6.95" customHeight="1" x14ac:dyDescent="0.25">
      <c r="A13" s="173"/>
      <c r="B13" s="44"/>
      <c r="C13" s="44"/>
      <c r="D13" s="44"/>
      <c r="E13" s="44"/>
      <c r="F13" s="44"/>
      <c r="G13" s="44"/>
      <c r="H13" s="44"/>
      <c r="I13" s="44"/>
      <c r="J13" s="44"/>
      <c r="K13" s="11"/>
    </row>
    <row r="15" spans="1:11" ht="17.100000000000001" customHeight="1" x14ac:dyDescent="0.25">
      <c r="A15" s="55" t="s">
        <v>186</v>
      </c>
    </row>
    <row r="16" spans="1:11" ht="15" customHeight="1" x14ac:dyDescent="0.2">
      <c r="A16" s="53"/>
      <c r="B16" s="10"/>
      <c r="C16" s="7"/>
      <c r="D16" s="7"/>
      <c r="E16" s="10"/>
      <c r="F16" s="10"/>
      <c r="G16" s="10"/>
      <c r="H16" s="10"/>
      <c r="I16" s="10"/>
      <c r="J16" s="10"/>
      <c r="K16" s="10"/>
    </row>
    <row r="17" spans="1:11" ht="8.1" customHeight="1" x14ac:dyDescent="0.2">
      <c r="A17" s="6"/>
      <c r="B17" s="7"/>
      <c r="C17" s="4"/>
      <c r="D17" s="4"/>
      <c r="E17" s="4"/>
      <c r="F17" s="7"/>
      <c r="G17" s="7"/>
      <c r="H17" s="7"/>
      <c r="I17" s="7"/>
      <c r="J17" s="7"/>
      <c r="K17" s="8"/>
    </row>
    <row r="18" spans="1:11" ht="20.100000000000001" customHeight="1" x14ac:dyDescent="0.2">
      <c r="A18" s="169"/>
      <c r="B18" s="14" t="s">
        <v>1</v>
      </c>
      <c r="C18" s="7"/>
      <c r="D18" s="7"/>
      <c r="E18" s="171"/>
      <c r="F18" s="14" t="s">
        <v>3</v>
      </c>
      <c r="G18" s="7"/>
      <c r="H18" s="360"/>
      <c r="I18" s="360"/>
      <c r="J18" s="360"/>
      <c r="K18" s="8"/>
    </row>
    <row r="19" spans="1:11" s="43" customFormat="1" ht="6.95" customHeight="1" x14ac:dyDescent="0.2">
      <c r="A19" s="334"/>
      <c r="B19" s="335"/>
      <c r="C19" s="17"/>
      <c r="D19" s="17"/>
      <c r="E19" s="336"/>
      <c r="F19" s="335"/>
      <c r="G19" s="17"/>
      <c r="H19" s="337"/>
      <c r="I19" s="337"/>
      <c r="J19" s="337"/>
      <c r="K19" s="41"/>
    </row>
    <row r="20" spans="1:11" ht="20.100000000000001" customHeight="1" x14ac:dyDescent="0.2">
      <c r="A20" s="169"/>
      <c r="B20" s="14" t="s">
        <v>2</v>
      </c>
      <c r="C20" s="7"/>
      <c r="D20" s="7"/>
      <c r="E20" s="172"/>
      <c r="K20" s="8"/>
    </row>
    <row r="21" spans="1:11" ht="8.1" customHeight="1" x14ac:dyDescent="0.2">
      <c r="A21" s="170"/>
      <c r="B21" s="52"/>
      <c r="C21" s="10"/>
      <c r="D21" s="10"/>
      <c r="E21" s="10"/>
      <c r="F21" s="52"/>
      <c r="G21" s="10"/>
      <c r="H21" s="10"/>
      <c r="I21" s="10"/>
      <c r="J21" s="10"/>
      <c r="K21" s="11"/>
    </row>
    <row r="23" spans="1:11" ht="17.100000000000001" customHeight="1" x14ac:dyDescent="0.25">
      <c r="A23" s="55" t="s">
        <v>43</v>
      </c>
      <c r="B23" s="16"/>
      <c r="C23" s="1"/>
      <c r="D23" s="1"/>
    </row>
    <row r="24" spans="1:11" ht="24.75" customHeight="1" x14ac:dyDescent="0.2">
      <c r="A24" s="54" t="s">
        <v>42</v>
      </c>
      <c r="K24" s="10"/>
    </row>
    <row r="25" spans="1:11" ht="20.100000000000001" customHeight="1" x14ac:dyDescent="0.2">
      <c r="A25" s="59" t="s">
        <v>49</v>
      </c>
      <c r="B25" s="4"/>
      <c r="C25" s="359"/>
      <c r="D25" s="359"/>
      <c r="E25" s="359"/>
      <c r="F25" s="359"/>
      <c r="G25" s="359"/>
      <c r="H25" s="359"/>
      <c r="I25" s="359"/>
      <c r="J25" s="359"/>
      <c r="K25" s="8"/>
    </row>
    <row r="26" spans="1:11" ht="20.100000000000001" customHeight="1" x14ac:dyDescent="0.2">
      <c r="A26" s="6" t="s">
        <v>292</v>
      </c>
      <c r="B26" s="7"/>
      <c r="C26" s="332"/>
      <c r="D26" s="332"/>
      <c r="E26" s="158" t="s">
        <v>293</v>
      </c>
      <c r="F26" s="240"/>
      <c r="G26" s="240"/>
      <c r="H26" s="158"/>
      <c r="I26" s="158"/>
      <c r="J26" s="158"/>
      <c r="K26" s="8"/>
    </row>
    <row r="27" spans="1:11" ht="17.100000000000001" customHeight="1" x14ac:dyDescent="0.2">
      <c r="A27" s="6" t="s">
        <v>36</v>
      </c>
      <c r="B27" s="7"/>
      <c r="C27" s="360"/>
      <c r="D27" s="360"/>
      <c r="E27" s="359"/>
      <c r="F27" s="359"/>
      <c r="G27" s="4"/>
      <c r="H27" s="7" t="s">
        <v>39</v>
      </c>
      <c r="I27" s="359"/>
      <c r="J27" s="359"/>
      <c r="K27" s="8"/>
    </row>
    <row r="28" spans="1:11" ht="17.100000000000001" customHeight="1" x14ac:dyDescent="0.2">
      <c r="A28" s="6" t="s">
        <v>37</v>
      </c>
      <c r="B28" s="7"/>
      <c r="C28" s="359"/>
      <c r="D28" s="359"/>
      <c r="E28" s="359"/>
      <c r="F28" s="359"/>
      <c r="G28" s="7"/>
      <c r="H28" s="7" t="s">
        <v>40</v>
      </c>
      <c r="I28" s="359"/>
      <c r="J28" s="359"/>
      <c r="K28" s="8"/>
    </row>
    <row r="29" spans="1:11" ht="17.100000000000001" customHeight="1" x14ac:dyDescent="0.2">
      <c r="A29" s="6" t="s">
        <v>38</v>
      </c>
      <c r="B29" s="7"/>
      <c r="C29" s="359"/>
      <c r="D29" s="359"/>
      <c r="E29" s="359"/>
      <c r="F29" s="359"/>
      <c r="G29" s="7"/>
      <c r="H29" s="17" t="s">
        <v>41</v>
      </c>
      <c r="I29" s="359"/>
      <c r="J29" s="359"/>
      <c r="K29" s="8"/>
    </row>
    <row r="30" spans="1:11" ht="24.75" customHeight="1" x14ac:dyDescent="0.2">
      <c r="A30" s="20" t="s">
        <v>50</v>
      </c>
      <c r="B30" s="7"/>
      <c r="C30" s="359"/>
      <c r="D30" s="359"/>
      <c r="E30" s="359"/>
      <c r="F30" s="359"/>
      <c r="G30" s="359"/>
      <c r="H30" s="359"/>
      <c r="I30" s="359"/>
      <c r="J30" s="359"/>
      <c r="K30" s="8"/>
    </row>
    <row r="31" spans="1:11" ht="17.100000000000001" customHeight="1" x14ac:dyDescent="0.2">
      <c r="A31" s="6" t="s">
        <v>52</v>
      </c>
      <c r="B31" s="7"/>
      <c r="C31" s="359"/>
      <c r="D31" s="359"/>
      <c r="E31" s="359"/>
      <c r="F31" s="359"/>
      <c r="G31" s="7"/>
      <c r="H31" s="7" t="s">
        <v>39</v>
      </c>
      <c r="I31" s="359"/>
      <c r="J31" s="359"/>
      <c r="K31" s="8"/>
    </row>
    <row r="32" spans="1:11" ht="17.100000000000001" customHeight="1" x14ac:dyDescent="0.2">
      <c r="A32" s="6"/>
      <c r="B32" s="7"/>
      <c r="C32" s="359"/>
      <c r="D32" s="359"/>
      <c r="E32" s="359"/>
      <c r="F32" s="359"/>
      <c r="G32" s="7"/>
      <c r="H32" s="7" t="s">
        <v>40</v>
      </c>
      <c r="I32" s="359"/>
      <c r="J32" s="359"/>
      <c r="K32" s="8"/>
    </row>
    <row r="33" spans="1:11" ht="17.100000000000001" customHeight="1" x14ac:dyDescent="0.2">
      <c r="A33" s="6" t="s">
        <v>53</v>
      </c>
      <c r="B33" s="7"/>
      <c r="C33" s="359"/>
      <c r="D33" s="359"/>
      <c r="E33" s="359"/>
      <c r="F33" s="359"/>
      <c r="G33" s="7"/>
      <c r="H33" s="17" t="s">
        <v>41</v>
      </c>
      <c r="I33" s="359"/>
      <c r="J33" s="359"/>
      <c r="K33" s="8"/>
    </row>
    <row r="34" spans="1:11" ht="24.75" customHeight="1" x14ac:dyDescent="0.2">
      <c r="A34" s="20" t="s">
        <v>51</v>
      </c>
      <c r="B34" s="7"/>
      <c r="C34" s="359"/>
      <c r="D34" s="359"/>
      <c r="E34" s="359"/>
      <c r="F34" s="359"/>
      <c r="G34" s="359"/>
      <c r="H34" s="359"/>
      <c r="I34" s="359"/>
      <c r="J34" s="359"/>
      <c r="K34" s="8"/>
    </row>
    <row r="35" spans="1:11" ht="17.100000000000001" customHeight="1" x14ac:dyDescent="0.2">
      <c r="A35" s="6" t="s">
        <v>122</v>
      </c>
      <c r="B35" s="7"/>
      <c r="C35" s="359"/>
      <c r="D35" s="359"/>
      <c r="E35" s="359"/>
      <c r="F35" s="359"/>
      <c r="G35" s="7"/>
      <c r="H35" s="7" t="s">
        <v>39</v>
      </c>
      <c r="I35" s="359"/>
      <c r="J35" s="359"/>
      <c r="K35" s="8"/>
    </row>
    <row r="36" spans="1:11" ht="17.100000000000001" customHeight="1" x14ac:dyDescent="0.2">
      <c r="A36" s="6"/>
      <c r="B36" s="7"/>
      <c r="C36" s="359"/>
      <c r="D36" s="359"/>
      <c r="E36" s="359"/>
      <c r="F36" s="359"/>
      <c r="G36" s="7"/>
      <c r="H36" s="7" t="s">
        <v>40</v>
      </c>
      <c r="I36" s="359"/>
      <c r="J36" s="359"/>
      <c r="K36" s="8"/>
    </row>
    <row r="37" spans="1:11" ht="17.100000000000001" customHeight="1" x14ac:dyDescent="0.2">
      <c r="A37" s="6" t="s">
        <v>53</v>
      </c>
      <c r="B37" s="7"/>
      <c r="C37" s="359"/>
      <c r="D37" s="359"/>
      <c r="E37" s="359"/>
      <c r="F37" s="359"/>
      <c r="G37" s="7"/>
      <c r="H37" s="17" t="s">
        <v>41</v>
      </c>
      <c r="I37" s="359"/>
      <c r="J37" s="359"/>
      <c r="K37" s="8"/>
    </row>
    <row r="38" spans="1:11" ht="8.1" customHeight="1" x14ac:dyDescent="0.2">
      <c r="A38" s="9"/>
      <c r="B38" s="10"/>
      <c r="C38" s="10"/>
      <c r="D38" s="10"/>
      <c r="E38" s="10"/>
      <c r="F38" s="10"/>
      <c r="G38" s="10"/>
      <c r="H38" s="10"/>
      <c r="I38" s="10"/>
      <c r="J38" s="10"/>
      <c r="K38" s="11"/>
    </row>
    <row r="39" spans="1:11" ht="15.75" customHeight="1" x14ac:dyDescent="0.2"/>
    <row r="40" spans="1:11" ht="24.75" customHeight="1" x14ac:dyDescent="0.2">
      <c r="A40" s="56" t="s">
        <v>123</v>
      </c>
      <c r="B40" s="10"/>
      <c r="C40" s="10"/>
      <c r="D40" s="10"/>
      <c r="E40" s="10"/>
      <c r="F40" s="10"/>
      <c r="G40" s="10"/>
      <c r="H40" s="10"/>
      <c r="I40" s="10"/>
      <c r="J40" s="10"/>
      <c r="K40" s="10"/>
    </row>
    <row r="41" spans="1:11" ht="23.1" customHeight="1" x14ac:dyDescent="0.2">
      <c r="A41" s="121"/>
      <c r="B41" s="2" t="s">
        <v>124</v>
      </c>
      <c r="E41" s="122"/>
      <c r="F41" s="2" t="s">
        <v>46</v>
      </c>
      <c r="K41" s="5"/>
    </row>
    <row r="42" spans="1:11" ht="20.100000000000001" customHeight="1" x14ac:dyDescent="0.2">
      <c r="A42" s="120"/>
      <c r="B42" s="2" t="s">
        <v>44</v>
      </c>
      <c r="E42" s="122"/>
      <c r="F42" s="2" t="s">
        <v>125</v>
      </c>
      <c r="I42" s="119"/>
      <c r="J42" s="119"/>
      <c r="K42" s="8"/>
    </row>
    <row r="43" spans="1:11" ht="20.100000000000001" customHeight="1" x14ac:dyDescent="0.2">
      <c r="A43" s="120"/>
      <c r="B43" s="2" t="s">
        <v>45</v>
      </c>
      <c r="F43" s="119"/>
      <c r="G43" s="119"/>
      <c r="H43" s="119"/>
      <c r="I43" s="119"/>
      <c r="J43" s="119"/>
      <c r="K43" s="8"/>
    </row>
    <row r="44" spans="1:11" ht="8.1" customHeight="1" x14ac:dyDescent="0.2">
      <c r="A44" s="9"/>
      <c r="B44" s="10"/>
      <c r="C44" s="10"/>
      <c r="D44" s="10"/>
      <c r="E44" s="10"/>
      <c r="F44" s="10"/>
      <c r="G44" s="10"/>
      <c r="H44" s="10"/>
      <c r="I44" s="10"/>
      <c r="J44" s="10"/>
      <c r="K44" s="11"/>
    </row>
    <row r="45" spans="1:11" ht="17.100000000000001" customHeight="1" x14ac:dyDescent="0.2">
      <c r="K45" s="7"/>
    </row>
  </sheetData>
  <sheetProtection sheet="1" objects="1" scenarios="1"/>
  <mergeCells count="25">
    <mergeCell ref="I35:J35"/>
    <mergeCell ref="I36:J36"/>
    <mergeCell ref="I37:J37"/>
    <mergeCell ref="I6:J6"/>
    <mergeCell ref="I9:J9"/>
    <mergeCell ref="I12:J12"/>
    <mergeCell ref="C25:J25"/>
    <mergeCell ref="C35:F35"/>
    <mergeCell ref="C36:F36"/>
    <mergeCell ref="C37:F37"/>
    <mergeCell ref="H18:J18"/>
    <mergeCell ref="I27:J27"/>
    <mergeCell ref="I28:J28"/>
    <mergeCell ref="I29:J29"/>
    <mergeCell ref="I31:J31"/>
    <mergeCell ref="I32:J32"/>
    <mergeCell ref="I33:J33"/>
    <mergeCell ref="C30:J30"/>
    <mergeCell ref="C34:J34"/>
    <mergeCell ref="C27:F27"/>
    <mergeCell ref="C28:F28"/>
    <mergeCell ref="C29:F29"/>
    <mergeCell ref="C31:F31"/>
    <mergeCell ref="C32:F32"/>
    <mergeCell ref="C33:F33"/>
  </mergeCells>
  <phoneticPr fontId="0" type="noConversion"/>
  <printOptions horizontalCentered="1"/>
  <pageMargins left="0.47244094488188981" right="0.39370078740157483" top="0.78740157480314965" bottom="0.59055118110236227" header="0.31496062992125984" footer="0.31496062992125984"/>
  <pageSetup paperSize="9" orientation="portrait" r:id="rId1"/>
  <headerFooter alignWithMargins="0">
    <oddHeader>&amp;L&amp;"Arial,Fett"&amp;8BWO | wohnbaugenossenschaften schweiz | WOHNEN SCHWEIZ | hbg&amp;R&amp;"Arial,Fett"&amp;11Kauf und Erneuerung</oddHeader>
    <oddFooter>&amp;L&amp;8 01/2025&amp;R&amp;8&amp;A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83" r:id="rId4" name="Check Box 59">
              <controlPr defaultSize="0" autoFill="0" autoLine="0" autoPict="0">
                <anchor moveWithCells="1">
                  <from>
                    <xdr:col>0</xdr:col>
                    <xdr:colOff>85725</xdr:colOff>
                    <xdr:row>40</xdr:row>
                    <xdr:rowOff>57150</xdr:rowOff>
                  </from>
                  <to>
                    <xdr:col>1</xdr:col>
                    <xdr:colOff>47625</xdr:colOff>
                    <xdr:row>41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5" name="Check Box 60">
              <controlPr defaultSize="0" autoFill="0" autoLine="0" autoPict="0">
                <anchor moveWithCells="1">
                  <from>
                    <xdr:col>0</xdr:col>
                    <xdr:colOff>85725</xdr:colOff>
                    <xdr:row>41</xdr:row>
                    <xdr:rowOff>28575</xdr:rowOff>
                  </from>
                  <to>
                    <xdr:col>1</xdr:col>
                    <xdr:colOff>47625</xdr:colOff>
                    <xdr:row>42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6" name="Check Box 61">
              <controlPr defaultSize="0" autoFill="0" autoLine="0" autoPict="0">
                <anchor moveWithCells="1">
                  <from>
                    <xdr:col>0</xdr:col>
                    <xdr:colOff>85725</xdr:colOff>
                    <xdr:row>42</xdr:row>
                    <xdr:rowOff>28575</xdr:rowOff>
                  </from>
                  <to>
                    <xdr:col>1</xdr:col>
                    <xdr:colOff>47625</xdr:colOff>
                    <xdr:row>43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7" name="Check Box 62">
              <controlPr defaultSize="0" autoFill="0" autoLine="0" autoPict="0">
                <anchor moveWithCells="1">
                  <from>
                    <xdr:col>4</xdr:col>
                    <xdr:colOff>66675</xdr:colOff>
                    <xdr:row>40</xdr:row>
                    <xdr:rowOff>66675</xdr:rowOff>
                  </from>
                  <to>
                    <xdr:col>5</xdr:col>
                    <xdr:colOff>28575</xdr:colOff>
                    <xdr:row>41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8" name="Check Box 63">
              <controlPr defaultSize="0" autoFill="0" autoLine="0" autoPict="0">
                <anchor moveWithCells="1">
                  <from>
                    <xdr:col>4</xdr:col>
                    <xdr:colOff>66675</xdr:colOff>
                    <xdr:row>41</xdr:row>
                    <xdr:rowOff>28575</xdr:rowOff>
                  </from>
                  <to>
                    <xdr:col>5</xdr:col>
                    <xdr:colOff>28575</xdr:colOff>
                    <xdr:row>42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9" name="Check Box 64">
              <controlPr defaultSize="0" autoFill="0" autoLine="0" autoPict="0">
                <anchor moveWithCells="1">
                  <from>
                    <xdr:col>0</xdr:col>
                    <xdr:colOff>76200</xdr:colOff>
                    <xdr:row>7</xdr:row>
                    <xdr:rowOff>76200</xdr:rowOff>
                  </from>
                  <to>
                    <xdr:col>1</xdr:col>
                    <xdr:colOff>38100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10" name="Check Box 65">
              <controlPr defaultSize="0" autoFill="0" autoLine="0" autoPict="0">
                <anchor moveWithCells="1">
                  <from>
                    <xdr:col>0</xdr:col>
                    <xdr:colOff>76200</xdr:colOff>
                    <xdr:row>10</xdr:row>
                    <xdr:rowOff>76200</xdr:rowOff>
                  </from>
                  <to>
                    <xdr:col>1</xdr:col>
                    <xdr:colOff>38100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11" name="Check Box 66">
              <controlPr defaultSize="0" autoFill="0" autoLine="0" autoPict="0">
                <anchor moveWithCells="1">
                  <from>
                    <xdr:col>0</xdr:col>
                    <xdr:colOff>76200</xdr:colOff>
                    <xdr:row>11</xdr:row>
                    <xdr:rowOff>0</xdr:rowOff>
                  </from>
                  <to>
                    <xdr:col>1</xdr:col>
                    <xdr:colOff>38100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12" name="Check Box 67">
              <controlPr defaultSize="0" autoFill="0" autoLine="0" autoPict="0">
                <anchor moveWithCells="1">
                  <from>
                    <xdr:col>0</xdr:col>
                    <xdr:colOff>76200</xdr:colOff>
                    <xdr:row>4</xdr:row>
                    <xdr:rowOff>85725</xdr:rowOff>
                  </from>
                  <to>
                    <xdr:col>1</xdr:col>
                    <xdr:colOff>38100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13" name="Check Box 69">
              <controlPr defaultSize="0" autoFill="0" autoLine="0" autoPict="0">
                <anchor moveWithCells="1">
                  <from>
                    <xdr:col>0</xdr:col>
                    <xdr:colOff>76200</xdr:colOff>
                    <xdr:row>5</xdr:row>
                    <xdr:rowOff>0</xdr:rowOff>
                  </from>
                  <to>
                    <xdr:col>1</xdr:col>
                    <xdr:colOff>38100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14" name="Check Box 71">
              <controlPr defaultSize="0" autoFill="0" autoLine="0" autoPict="0">
                <anchor moveWithCells="1">
                  <from>
                    <xdr:col>0</xdr:col>
                    <xdr:colOff>85725</xdr:colOff>
                    <xdr:row>17</xdr:row>
                    <xdr:rowOff>0</xdr:rowOff>
                  </from>
                  <to>
                    <xdr:col>1</xdr:col>
                    <xdr:colOff>47625</xdr:colOff>
                    <xdr:row>17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15" name="Check Box 72">
              <controlPr defaultSize="0" autoFill="0" autoLine="0" autoPict="0">
                <anchor moveWithCells="1">
                  <from>
                    <xdr:col>4</xdr:col>
                    <xdr:colOff>76200</xdr:colOff>
                    <xdr:row>17</xdr:row>
                    <xdr:rowOff>0</xdr:rowOff>
                  </from>
                  <to>
                    <xdr:col>5</xdr:col>
                    <xdr:colOff>38100</xdr:colOff>
                    <xdr:row>17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16" name="Check Box 73">
              <controlPr defaultSize="0" autoFill="0" autoLine="0" autoPict="0">
                <anchor moveWithCells="1">
                  <from>
                    <xdr:col>0</xdr:col>
                    <xdr:colOff>85725</xdr:colOff>
                    <xdr:row>19</xdr:row>
                    <xdr:rowOff>0</xdr:rowOff>
                  </from>
                  <to>
                    <xdr:col>1</xdr:col>
                    <xdr:colOff>47625</xdr:colOff>
                    <xdr:row>19</xdr:row>
                    <xdr:rowOff>219075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150EAC-DFAD-4E38-9A03-9ED15B93972A}">
  <sheetPr codeName="Tabelle4">
    <pageSetUpPr fitToPage="1"/>
  </sheetPr>
  <dimension ref="A1:K48"/>
  <sheetViews>
    <sheetView topLeftCell="A2" zoomScaleNormal="100" workbookViewId="0">
      <selection activeCell="I6" sqref="I6:J6"/>
    </sheetView>
  </sheetViews>
  <sheetFormatPr baseColWidth="10" defaultRowHeight="17.100000000000001" customHeight="1" x14ac:dyDescent="0.2"/>
  <cols>
    <col min="1" max="1" width="5.7109375" style="2" customWidth="1"/>
    <col min="2" max="2" width="11.140625" style="2" customWidth="1"/>
    <col min="3" max="3" width="31.7109375" style="2" customWidth="1"/>
    <col min="4" max="4" width="23.85546875" style="2" customWidth="1"/>
    <col min="5" max="5" width="0.7109375" style="2" customWidth="1"/>
    <col min="6" max="6" width="15" style="2" customWidth="1"/>
    <col min="7" max="8" width="0.7109375" style="2" customWidth="1"/>
    <col min="9" max="9" width="6" style="2" customWidth="1"/>
    <col min="10" max="10" width="0.7109375" style="2" customWidth="1"/>
    <col min="11" max="16384" width="11.42578125" style="2"/>
  </cols>
  <sheetData>
    <row r="1" spans="1:11" ht="4.5" hidden="1" customHeight="1" x14ac:dyDescent="0.2">
      <c r="A1" s="7"/>
      <c r="B1" s="7"/>
      <c r="C1" s="7"/>
      <c r="D1" s="7"/>
      <c r="E1" s="7"/>
      <c r="F1" s="7"/>
      <c r="G1" s="7"/>
      <c r="H1" s="7"/>
      <c r="I1" s="7"/>
    </row>
    <row r="2" spans="1:11" ht="24.75" customHeight="1" x14ac:dyDescent="0.2">
      <c r="A2" s="56" t="s">
        <v>127</v>
      </c>
      <c r="B2" s="53"/>
      <c r="C2" s="53"/>
      <c r="D2" s="10"/>
      <c r="E2" s="10"/>
      <c r="F2" s="10"/>
      <c r="G2" s="10"/>
      <c r="H2" s="10"/>
      <c r="I2" s="10"/>
      <c r="J2" s="10"/>
    </row>
    <row r="3" spans="1:11" ht="21" customHeight="1" x14ac:dyDescent="0.2">
      <c r="A3" s="6" t="s">
        <v>47</v>
      </c>
      <c r="B3" s="7"/>
      <c r="C3" s="174"/>
      <c r="D3" s="7"/>
      <c r="E3" s="4"/>
      <c r="F3" s="4"/>
      <c r="G3" s="4"/>
      <c r="H3" s="7"/>
      <c r="I3" s="7"/>
      <c r="J3" s="5"/>
      <c r="K3" s="7"/>
    </row>
    <row r="4" spans="1:11" ht="6" customHeight="1" x14ac:dyDescent="0.2">
      <c r="A4" s="6"/>
      <c r="B4" s="7"/>
      <c r="C4" s="7"/>
      <c r="D4" s="7"/>
      <c r="E4" s="7"/>
      <c r="F4" s="7"/>
      <c r="G4" s="7"/>
      <c r="H4" s="7"/>
      <c r="I4" s="7"/>
      <c r="J4" s="8"/>
      <c r="K4" s="7"/>
    </row>
    <row r="5" spans="1:11" ht="20.100000000000001" customHeight="1" x14ac:dyDescent="0.2">
      <c r="A5" s="81" t="s">
        <v>48</v>
      </c>
      <c r="B5" s="7"/>
      <c r="C5" s="362" t="s">
        <v>294</v>
      </c>
      <c r="D5" s="362"/>
      <c r="E5" s="362"/>
      <c r="F5" s="362"/>
      <c r="G5" s="362"/>
      <c r="H5" s="362"/>
      <c r="I5" s="362"/>
      <c r="J5" s="8"/>
      <c r="K5" s="7"/>
    </row>
    <row r="6" spans="1:11" ht="20.100000000000001" customHeight="1" x14ac:dyDescent="0.2">
      <c r="A6" s="81"/>
      <c r="B6" s="7"/>
      <c r="C6" s="287" t="s">
        <v>303</v>
      </c>
      <c r="D6" s="287"/>
      <c r="E6" s="287"/>
      <c r="F6" s="287"/>
      <c r="G6" s="287"/>
      <c r="H6" s="287"/>
      <c r="I6" s="287"/>
      <c r="J6" s="8"/>
      <c r="K6" s="7"/>
    </row>
    <row r="7" spans="1:11" ht="20.100000000000001" customHeight="1" x14ac:dyDescent="0.2">
      <c r="A7" s="81" t="s">
        <v>140</v>
      </c>
      <c r="B7" s="7"/>
      <c r="C7" s="7"/>
      <c r="D7" s="7"/>
      <c r="E7" s="7"/>
      <c r="F7" s="17"/>
      <c r="G7" s="7"/>
      <c r="H7" s="7"/>
      <c r="I7" s="7"/>
      <c r="J7" s="8"/>
      <c r="K7" s="7"/>
    </row>
    <row r="8" spans="1:11" ht="17.100000000000001" customHeight="1" x14ac:dyDescent="0.2">
      <c r="A8" s="81" t="s">
        <v>194</v>
      </c>
      <c r="B8" s="7"/>
      <c r="C8" s="7"/>
      <c r="D8" s="171" t="s">
        <v>137</v>
      </c>
      <c r="E8" s="175"/>
      <c r="F8" s="289" t="s">
        <v>138</v>
      </c>
      <c r="G8" s="288"/>
      <c r="H8" s="288"/>
      <c r="I8" s="288"/>
      <c r="J8" s="8"/>
      <c r="K8" s="7"/>
    </row>
    <row r="9" spans="1:11" ht="9.75" customHeight="1" x14ac:dyDescent="0.2">
      <c r="A9" s="9"/>
      <c r="B9" s="10"/>
      <c r="C9" s="10"/>
      <c r="D9" s="10"/>
      <c r="E9" s="10"/>
      <c r="F9" s="10"/>
      <c r="G9" s="10"/>
      <c r="H9" s="30"/>
      <c r="I9" s="30"/>
      <c r="J9" s="40"/>
      <c r="K9" s="7"/>
    </row>
    <row r="10" spans="1:11" ht="9.9499999999999993" customHeight="1" x14ac:dyDescent="0.2">
      <c r="A10" s="7"/>
      <c r="B10" s="7"/>
      <c r="C10" s="7"/>
      <c r="D10" s="7"/>
      <c r="E10" s="7"/>
      <c r="F10" s="7"/>
      <c r="G10" s="7"/>
      <c r="H10" s="17"/>
      <c r="I10" s="17"/>
      <c r="J10" s="17"/>
    </row>
    <row r="11" spans="1:11" ht="24.75" customHeight="1" x14ac:dyDescent="0.2">
      <c r="A11" s="57" t="s">
        <v>0</v>
      </c>
      <c r="B11" s="53"/>
      <c r="C11" s="53"/>
      <c r="D11" s="10"/>
      <c r="E11" s="10"/>
      <c r="F11" s="10"/>
      <c r="G11" s="10"/>
      <c r="H11" s="30"/>
      <c r="I11" s="30"/>
      <c r="J11" s="30"/>
    </row>
    <row r="12" spans="1:11" ht="21" customHeight="1" x14ac:dyDescent="0.2">
      <c r="A12" s="169"/>
      <c r="B12" s="7" t="s">
        <v>30</v>
      </c>
      <c r="C12" s="7"/>
      <c r="D12" s="7"/>
      <c r="E12" s="7"/>
      <c r="F12" s="22" t="s">
        <v>10</v>
      </c>
      <c r="G12" s="377"/>
      <c r="H12" s="376"/>
      <c r="I12" s="376"/>
      <c r="J12" s="48"/>
      <c r="K12" s="7"/>
    </row>
    <row r="13" spans="1:11" ht="17.100000000000001" customHeight="1" x14ac:dyDescent="0.2">
      <c r="A13" s="169"/>
      <c r="B13" s="7" t="s">
        <v>31</v>
      </c>
      <c r="C13" s="7"/>
      <c r="D13" s="7"/>
      <c r="E13" s="7"/>
      <c r="F13" s="22" t="s">
        <v>10</v>
      </c>
      <c r="G13" s="377"/>
      <c r="H13" s="377"/>
      <c r="I13" s="377"/>
      <c r="J13" s="41"/>
      <c r="K13" s="7"/>
    </row>
    <row r="14" spans="1:11" ht="17.100000000000001" customHeight="1" x14ac:dyDescent="0.2">
      <c r="A14" s="169"/>
      <c r="B14" s="7" t="s">
        <v>133</v>
      </c>
      <c r="C14" s="7"/>
      <c r="D14" s="7"/>
      <c r="E14" s="7"/>
      <c r="F14" s="22" t="s">
        <v>10</v>
      </c>
      <c r="G14" s="377"/>
      <c r="H14" s="377"/>
      <c r="I14" s="377"/>
      <c r="J14" s="41"/>
      <c r="K14" s="7"/>
    </row>
    <row r="15" spans="1:11" ht="17.100000000000001" customHeight="1" x14ac:dyDescent="0.2">
      <c r="A15" s="169"/>
      <c r="B15" s="7" t="s">
        <v>32</v>
      </c>
      <c r="C15" s="7"/>
      <c r="D15" s="21" t="s">
        <v>131</v>
      </c>
      <c r="E15" s="7"/>
      <c r="F15" s="378"/>
      <c r="G15" s="379"/>
      <c r="H15" s="379"/>
      <c r="I15" s="379"/>
      <c r="J15" s="41"/>
      <c r="K15" s="7"/>
    </row>
    <row r="16" spans="1:11" ht="17.100000000000001" customHeight="1" x14ac:dyDescent="0.2">
      <c r="A16" s="169"/>
      <c r="B16" s="7" t="s">
        <v>78</v>
      </c>
      <c r="C16" s="7"/>
      <c r="D16" s="21" t="s">
        <v>132</v>
      </c>
      <c r="E16" s="7"/>
      <c r="F16" s="375"/>
      <c r="G16" s="376"/>
      <c r="H16" s="376"/>
      <c r="I16" s="376"/>
      <c r="J16" s="8"/>
      <c r="K16" s="7"/>
    </row>
    <row r="17" spans="1:11" ht="9" customHeight="1" x14ac:dyDescent="0.2">
      <c r="A17" s="170"/>
      <c r="B17" s="10"/>
      <c r="C17" s="10"/>
      <c r="D17" s="10"/>
      <c r="E17" s="10"/>
      <c r="F17" s="10"/>
      <c r="G17" s="30"/>
      <c r="H17" s="10"/>
      <c r="I17" s="12"/>
      <c r="J17" s="11"/>
      <c r="K17" s="7"/>
    </row>
    <row r="18" spans="1:11" ht="9.9499999999999993" customHeight="1" x14ac:dyDescent="0.2">
      <c r="A18" s="7"/>
      <c r="B18" s="7"/>
      <c r="C18" s="7"/>
      <c r="D18" s="7"/>
      <c r="E18" s="7"/>
      <c r="F18" s="7"/>
      <c r="G18" s="17"/>
      <c r="H18" s="7"/>
      <c r="I18" s="7"/>
    </row>
    <row r="19" spans="1:11" ht="12.95" customHeight="1" x14ac:dyDescent="0.2">
      <c r="A19" s="371" t="s">
        <v>79</v>
      </c>
      <c r="B19" s="371"/>
      <c r="C19" s="371"/>
      <c r="D19" s="372"/>
      <c r="E19" s="367" t="s">
        <v>130</v>
      </c>
      <c r="F19" s="368"/>
      <c r="G19" s="368"/>
      <c r="H19" s="76" t="s">
        <v>128</v>
      </c>
      <c r="I19" s="4"/>
      <c r="J19" s="5"/>
    </row>
    <row r="20" spans="1:11" ht="12" customHeight="1" x14ac:dyDescent="0.2">
      <c r="A20" s="373"/>
      <c r="B20" s="373"/>
      <c r="C20" s="373"/>
      <c r="D20" s="374"/>
      <c r="E20" s="369"/>
      <c r="F20" s="370"/>
      <c r="G20" s="370"/>
      <c r="H20" s="79" t="s">
        <v>129</v>
      </c>
      <c r="I20" s="10"/>
      <c r="J20" s="11"/>
    </row>
    <row r="21" spans="1:11" ht="21" customHeight="1" x14ac:dyDescent="0.2">
      <c r="A21" s="176" t="s">
        <v>80</v>
      </c>
      <c r="B21" s="17" t="s">
        <v>81</v>
      </c>
      <c r="C21" s="17"/>
      <c r="D21" s="17"/>
      <c r="E21" s="80"/>
      <c r="F21" s="177"/>
      <c r="G21" s="17"/>
      <c r="H21" s="77"/>
      <c r="I21" s="180"/>
      <c r="J21" s="5"/>
    </row>
    <row r="22" spans="1:11" ht="15.75" customHeight="1" x14ac:dyDescent="0.2">
      <c r="A22" s="169"/>
      <c r="B22" s="17" t="s">
        <v>135</v>
      </c>
      <c r="C22" s="17"/>
      <c r="D22" s="17"/>
      <c r="E22" s="28"/>
      <c r="F22" s="178"/>
      <c r="G22" s="17"/>
      <c r="H22" s="78"/>
      <c r="I22" s="181"/>
      <c r="J22" s="8"/>
    </row>
    <row r="23" spans="1:11" ht="15.75" customHeight="1" x14ac:dyDescent="0.2">
      <c r="A23" s="169"/>
      <c r="B23" s="17" t="s">
        <v>82</v>
      </c>
      <c r="C23" s="17"/>
      <c r="D23" s="17"/>
      <c r="E23" s="28"/>
      <c r="F23" s="177"/>
      <c r="G23" s="17"/>
      <c r="H23" s="28"/>
      <c r="I23" s="181"/>
      <c r="J23" s="8"/>
    </row>
    <row r="24" spans="1:11" ht="15.75" customHeight="1" x14ac:dyDescent="0.2">
      <c r="A24" s="169"/>
      <c r="B24" s="17" t="s">
        <v>83</v>
      </c>
      <c r="C24" s="17"/>
      <c r="D24" s="17"/>
      <c r="E24" s="28"/>
      <c r="F24" s="177"/>
      <c r="G24" s="17"/>
      <c r="H24" s="78"/>
      <c r="I24" s="181"/>
      <c r="J24" s="8"/>
    </row>
    <row r="25" spans="1:11" ht="15.75" customHeight="1" x14ac:dyDescent="0.2">
      <c r="A25" s="169"/>
      <c r="B25" s="17" t="s">
        <v>134</v>
      </c>
      <c r="C25" s="17"/>
      <c r="D25" s="17"/>
      <c r="E25" s="28"/>
      <c r="F25" s="177"/>
      <c r="G25" s="17"/>
      <c r="H25" s="78"/>
      <c r="I25" s="181"/>
      <c r="J25" s="8"/>
    </row>
    <row r="26" spans="1:11" ht="15.75" customHeight="1" x14ac:dyDescent="0.2">
      <c r="A26" s="169"/>
      <c r="B26" s="17" t="s">
        <v>136</v>
      </c>
      <c r="C26" s="17"/>
      <c r="D26" s="41"/>
      <c r="E26" s="17"/>
      <c r="F26" s="179"/>
      <c r="G26" s="17"/>
      <c r="H26" s="78"/>
      <c r="I26" s="182"/>
      <c r="J26" s="8"/>
    </row>
    <row r="27" spans="1:11" ht="15.75" customHeight="1" x14ac:dyDescent="0.2">
      <c r="A27" s="169"/>
      <c r="B27" s="17" t="s">
        <v>143</v>
      </c>
      <c r="D27" s="41"/>
      <c r="E27" s="17"/>
      <c r="F27" s="178"/>
      <c r="G27" s="17"/>
      <c r="H27" s="78"/>
      <c r="I27" s="181"/>
      <c r="J27" s="8"/>
    </row>
    <row r="28" spans="1:11" ht="15.75" customHeight="1" x14ac:dyDescent="0.2">
      <c r="A28" s="169"/>
      <c r="B28" s="17" t="s">
        <v>144</v>
      </c>
      <c r="D28" s="41"/>
      <c r="E28" s="17"/>
      <c r="F28" s="177"/>
      <c r="G28" s="17"/>
      <c r="H28" s="78"/>
      <c r="I28" s="180"/>
      <c r="J28" s="8"/>
    </row>
    <row r="29" spans="1:11" ht="15.75" customHeight="1" x14ac:dyDescent="0.2">
      <c r="A29" s="169"/>
      <c r="B29" s="17" t="s">
        <v>145</v>
      </c>
      <c r="D29" s="41"/>
      <c r="E29" s="17"/>
      <c r="F29" s="177"/>
      <c r="G29" s="17"/>
      <c r="H29" s="78"/>
      <c r="I29" s="180"/>
      <c r="J29" s="8"/>
    </row>
    <row r="30" spans="1:11" ht="15.75" customHeight="1" x14ac:dyDescent="0.2">
      <c r="A30" s="169"/>
      <c r="B30" s="17" t="s">
        <v>146</v>
      </c>
      <c r="D30" s="41"/>
      <c r="E30" s="17"/>
      <c r="F30" s="179"/>
      <c r="G30" s="17"/>
      <c r="H30" s="78"/>
      <c r="I30" s="180"/>
      <c r="J30" s="8"/>
    </row>
    <row r="31" spans="1:11" ht="21.95" customHeight="1" x14ac:dyDescent="0.2">
      <c r="A31" s="169"/>
      <c r="B31" s="17" t="s">
        <v>11</v>
      </c>
      <c r="C31" s="17"/>
      <c r="D31" s="41"/>
      <c r="E31" s="17"/>
      <c r="F31" s="177"/>
      <c r="G31" s="17"/>
      <c r="H31" s="78"/>
      <c r="I31" s="181"/>
      <c r="J31" s="8"/>
    </row>
    <row r="32" spans="1:11" ht="6" customHeight="1" x14ac:dyDescent="0.2">
      <c r="A32" s="6"/>
      <c r="B32" s="17"/>
      <c r="C32" s="17"/>
      <c r="D32" s="17"/>
      <c r="E32" s="29"/>
      <c r="F32" s="30"/>
      <c r="G32" s="30"/>
      <c r="H32" s="84"/>
      <c r="I32" s="30"/>
      <c r="J32" s="11"/>
    </row>
    <row r="33" spans="1:11" ht="15" customHeight="1" x14ac:dyDescent="0.2">
      <c r="A33" s="82" t="s">
        <v>139</v>
      </c>
      <c r="B33" s="17"/>
      <c r="C33" s="17"/>
      <c r="D33" s="17"/>
      <c r="E33" s="60"/>
      <c r="F33" s="60"/>
      <c r="G33" s="60"/>
      <c r="H33" s="85"/>
      <c r="I33" s="60"/>
      <c r="J33" s="5"/>
      <c r="K33" s="7"/>
    </row>
    <row r="34" spans="1:11" ht="6" customHeight="1" x14ac:dyDescent="0.2">
      <c r="A34" s="29"/>
      <c r="B34" s="30"/>
      <c r="C34" s="30"/>
      <c r="D34" s="30"/>
      <c r="E34" s="30"/>
      <c r="F34" s="30"/>
      <c r="G34" s="30"/>
      <c r="H34" s="42"/>
      <c r="I34" s="10"/>
      <c r="J34" s="11"/>
    </row>
    <row r="35" spans="1:11" ht="12" customHeight="1" x14ac:dyDescent="0.2">
      <c r="A35" s="17"/>
      <c r="B35" s="17"/>
      <c r="C35" s="17"/>
      <c r="D35" s="17"/>
      <c r="E35" s="17"/>
      <c r="F35" s="17"/>
      <c r="G35" s="17"/>
      <c r="H35" s="39"/>
    </row>
    <row r="36" spans="1:11" ht="17.100000000000001" customHeight="1" x14ac:dyDescent="0.25">
      <c r="A36" s="55" t="s">
        <v>141</v>
      </c>
    </row>
    <row r="37" spans="1:11" ht="6" customHeight="1" x14ac:dyDescent="0.2">
      <c r="A37" s="10"/>
      <c r="B37" s="10"/>
      <c r="C37" s="10"/>
      <c r="D37" s="10"/>
      <c r="E37" s="10"/>
      <c r="F37" s="10"/>
      <c r="G37" s="10"/>
      <c r="H37" s="10"/>
      <c r="I37" s="10"/>
      <c r="J37" s="10"/>
    </row>
    <row r="38" spans="1:11" ht="20.100000000000001" customHeight="1" x14ac:dyDescent="0.2">
      <c r="A38" s="6" t="s">
        <v>152</v>
      </c>
      <c r="B38" s="7"/>
      <c r="C38" s="7"/>
      <c r="D38" s="7"/>
      <c r="E38" s="7"/>
      <c r="F38" s="7"/>
      <c r="G38" s="7"/>
      <c r="H38" s="7"/>
      <c r="I38" s="7"/>
      <c r="J38" s="8"/>
    </row>
    <row r="39" spans="1:11" ht="20.100000000000001" customHeight="1" x14ac:dyDescent="0.2">
      <c r="A39" s="363"/>
      <c r="B39" s="364"/>
      <c r="C39" s="364"/>
      <c r="D39" s="364"/>
      <c r="E39" s="364"/>
      <c r="F39" s="364"/>
      <c r="G39" s="364"/>
      <c r="H39" s="364"/>
      <c r="I39" s="364"/>
      <c r="J39" s="8"/>
    </row>
    <row r="40" spans="1:11" ht="20.100000000000001" customHeight="1" x14ac:dyDescent="0.2">
      <c r="A40" s="363"/>
      <c r="B40" s="364"/>
      <c r="C40" s="364"/>
      <c r="D40" s="364"/>
      <c r="E40" s="364"/>
      <c r="F40" s="364"/>
      <c r="G40" s="364"/>
      <c r="H40" s="364"/>
      <c r="I40" s="364"/>
      <c r="J40" s="8"/>
    </row>
    <row r="41" spans="1:11" ht="20.100000000000001" customHeight="1" x14ac:dyDescent="0.2">
      <c r="A41" s="363"/>
      <c r="B41" s="364"/>
      <c r="C41" s="364"/>
      <c r="D41" s="364"/>
      <c r="E41" s="364"/>
      <c r="F41" s="364"/>
      <c r="G41" s="364"/>
      <c r="H41" s="364"/>
      <c r="I41" s="364"/>
      <c r="J41" s="8"/>
    </row>
    <row r="42" spans="1:11" ht="20.100000000000001" customHeight="1" x14ac:dyDescent="0.2">
      <c r="A42" s="363"/>
      <c r="B42" s="364"/>
      <c r="C42" s="364"/>
      <c r="D42" s="364"/>
      <c r="E42" s="364"/>
      <c r="F42" s="364"/>
      <c r="G42" s="364"/>
      <c r="H42" s="364"/>
      <c r="I42" s="364"/>
      <c r="J42" s="8"/>
    </row>
    <row r="43" spans="1:11" ht="20.100000000000001" customHeight="1" x14ac:dyDescent="0.2">
      <c r="A43" s="363"/>
      <c r="B43" s="364"/>
      <c r="C43" s="364"/>
      <c r="D43" s="364"/>
      <c r="E43" s="364"/>
      <c r="F43" s="364"/>
      <c r="G43" s="364"/>
      <c r="H43" s="364"/>
      <c r="I43" s="364"/>
      <c r="J43" s="8"/>
    </row>
    <row r="44" spans="1:11" ht="20.100000000000001" customHeight="1" x14ac:dyDescent="0.2">
      <c r="A44" s="20" t="s">
        <v>142</v>
      </c>
      <c r="B44" s="7"/>
      <c r="C44" s="7"/>
      <c r="D44" s="7"/>
      <c r="E44" s="7"/>
      <c r="F44" s="7"/>
      <c r="G44" s="7"/>
      <c r="H44" s="7"/>
      <c r="I44" s="7"/>
      <c r="J44" s="8"/>
    </row>
    <row r="45" spans="1:11" ht="20.100000000000001" customHeight="1" x14ac:dyDescent="0.2">
      <c r="A45" s="363"/>
      <c r="B45" s="364"/>
      <c r="C45" s="364"/>
      <c r="D45" s="364"/>
      <c r="E45" s="364"/>
      <c r="F45" s="364"/>
      <c r="G45" s="364"/>
      <c r="H45" s="364"/>
      <c r="I45" s="364"/>
      <c r="J45" s="8"/>
    </row>
    <row r="46" spans="1:11" ht="20.100000000000001" customHeight="1" x14ac:dyDescent="0.2">
      <c r="A46" s="363"/>
      <c r="B46" s="364"/>
      <c r="C46" s="364"/>
      <c r="D46" s="364"/>
      <c r="E46" s="364"/>
      <c r="F46" s="364"/>
      <c r="G46" s="364"/>
      <c r="H46" s="364"/>
      <c r="I46" s="364"/>
      <c r="J46" s="8"/>
    </row>
    <row r="47" spans="1:11" ht="20.100000000000001" customHeight="1" x14ac:dyDescent="0.2">
      <c r="A47" s="363"/>
      <c r="B47" s="364"/>
      <c r="C47" s="364"/>
      <c r="D47" s="364"/>
      <c r="E47" s="364"/>
      <c r="F47" s="364"/>
      <c r="G47" s="364"/>
      <c r="H47" s="364"/>
      <c r="I47" s="364"/>
      <c r="J47" s="8"/>
    </row>
    <row r="48" spans="1:11" ht="32.1" customHeight="1" x14ac:dyDescent="0.2">
      <c r="A48" s="365"/>
      <c r="B48" s="366"/>
      <c r="C48" s="366"/>
      <c r="D48" s="366"/>
      <c r="E48" s="366"/>
      <c r="F48" s="366"/>
      <c r="G48" s="366"/>
      <c r="H48" s="366"/>
      <c r="I48" s="366"/>
      <c r="J48" s="11"/>
    </row>
  </sheetData>
  <sheetProtection sheet="1" objects="1" scenarios="1"/>
  <mergeCells count="10">
    <mergeCell ref="C5:I5"/>
    <mergeCell ref="A45:I48"/>
    <mergeCell ref="E19:G20"/>
    <mergeCell ref="A19:D20"/>
    <mergeCell ref="F16:I16"/>
    <mergeCell ref="G12:I12"/>
    <mergeCell ref="G13:I13"/>
    <mergeCell ref="G14:I14"/>
    <mergeCell ref="F15:I15"/>
    <mergeCell ref="A39:I43"/>
  </mergeCells>
  <phoneticPr fontId="0" type="noConversion"/>
  <printOptions horizontalCentered="1"/>
  <pageMargins left="0.47244094488188981" right="0.39370078740157483" top="0.78740157480314965" bottom="0.59055118110236227" header="0.31496062992125984" footer="0.31496062992125984"/>
  <pageSetup paperSize="9" scale="97" orientation="portrait" r:id="rId1"/>
  <headerFooter alignWithMargins="0">
    <oddHeader>&amp;L&amp;"Arial,Fett"&amp;8BWO | wohnbaugenossenschaften schweiz | WOHNEN SCHWEIZ | hbg&amp;R&amp;"Arial,Fett"&amp;11Kauf und Erneuerung</oddHeader>
    <oddFooter>&amp;L&amp;8 01/2025&amp;R&amp;8&amp;A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78" r:id="rId4" name="Check Box 30">
              <controlPr defaultSize="0" autoFill="0" autoLine="0" autoPict="0">
                <anchor moveWithCells="1">
                  <from>
                    <xdr:col>2</xdr:col>
                    <xdr:colOff>0</xdr:colOff>
                    <xdr:row>4</xdr:row>
                    <xdr:rowOff>66675</xdr:rowOff>
                  </from>
                  <to>
                    <xdr:col>2</xdr:col>
                    <xdr:colOff>304800</xdr:colOff>
                    <xdr:row>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r:id="rId5" name="Check Box 54">
              <controlPr defaultSize="0" autoFill="0" autoLine="0" autoPict="0">
                <anchor moveWithCells="1">
                  <from>
                    <xdr:col>0</xdr:col>
                    <xdr:colOff>57150</xdr:colOff>
                    <xdr:row>11</xdr:row>
                    <xdr:rowOff>66675</xdr:rowOff>
                  </from>
                  <to>
                    <xdr:col>0</xdr:col>
                    <xdr:colOff>361950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7" r:id="rId6" name="Check Box 59">
              <controlPr defaultSize="0" autoFill="0" autoLine="0" autoPict="0">
                <anchor moveWithCells="1">
                  <from>
                    <xdr:col>0</xdr:col>
                    <xdr:colOff>57150</xdr:colOff>
                    <xdr:row>23</xdr:row>
                    <xdr:rowOff>0</xdr:rowOff>
                  </from>
                  <to>
                    <xdr:col>1</xdr:col>
                    <xdr:colOff>19050</xdr:colOff>
                    <xdr:row>24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8" r:id="rId7" name="Check Box 60">
              <controlPr defaultSize="0" autoFill="0" autoLine="0" autoPict="0">
                <anchor moveWithCells="1">
                  <from>
                    <xdr:col>0</xdr:col>
                    <xdr:colOff>57150</xdr:colOff>
                    <xdr:row>27</xdr:row>
                    <xdr:rowOff>0</xdr:rowOff>
                  </from>
                  <to>
                    <xdr:col>1</xdr:col>
                    <xdr:colOff>19050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9" r:id="rId8" name="Check Box 61">
              <controlPr defaultSize="0" autoFill="0" autoLine="0" autoPict="0">
                <anchor moveWithCells="1">
                  <from>
                    <xdr:col>0</xdr:col>
                    <xdr:colOff>57150</xdr:colOff>
                    <xdr:row>27</xdr:row>
                    <xdr:rowOff>0</xdr:rowOff>
                  </from>
                  <to>
                    <xdr:col>1</xdr:col>
                    <xdr:colOff>19050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0" r:id="rId9" name="Check Box 62">
              <controlPr defaultSize="0" autoFill="0" autoLine="0" autoPict="0">
                <anchor moveWithCells="1">
                  <from>
                    <xdr:col>0</xdr:col>
                    <xdr:colOff>57150</xdr:colOff>
                    <xdr:row>30</xdr:row>
                    <xdr:rowOff>76200</xdr:rowOff>
                  </from>
                  <to>
                    <xdr:col>1</xdr:col>
                    <xdr:colOff>19050</xdr:colOff>
                    <xdr:row>31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3" r:id="rId10" name="Check Box 65">
              <controlPr defaultSize="0" autoFill="0" autoLine="0" autoPict="0">
                <anchor moveWithCells="1">
                  <from>
                    <xdr:col>0</xdr:col>
                    <xdr:colOff>66675</xdr:colOff>
                    <xdr:row>20</xdr:row>
                    <xdr:rowOff>66675</xdr:rowOff>
                  </from>
                  <to>
                    <xdr:col>1</xdr:col>
                    <xdr:colOff>28575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4" r:id="rId11" name="Check Box 66">
              <controlPr defaultSize="0" autoFill="0" autoLine="0" autoPict="0">
                <anchor moveWithCells="1">
                  <from>
                    <xdr:col>0</xdr:col>
                    <xdr:colOff>57150</xdr:colOff>
                    <xdr:row>22</xdr:row>
                    <xdr:rowOff>0</xdr:rowOff>
                  </from>
                  <to>
                    <xdr:col>1</xdr:col>
                    <xdr:colOff>19050</xdr:colOff>
                    <xdr:row>23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6" r:id="rId12" name="Check Box 68">
              <controlPr defaultSize="0" autoFill="0" autoLine="0" autoPict="0">
                <anchor moveWithCells="1">
                  <from>
                    <xdr:col>3</xdr:col>
                    <xdr:colOff>904875</xdr:colOff>
                    <xdr:row>4</xdr:row>
                    <xdr:rowOff>66675</xdr:rowOff>
                  </from>
                  <to>
                    <xdr:col>3</xdr:col>
                    <xdr:colOff>1219200</xdr:colOff>
                    <xdr:row>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8" r:id="rId13" name="Check Box 70">
              <controlPr defaultSize="0" autoFill="0" autoLine="0" autoPict="0">
                <anchor moveWithCells="1">
                  <from>
                    <xdr:col>0</xdr:col>
                    <xdr:colOff>66675</xdr:colOff>
                    <xdr:row>21</xdr:row>
                    <xdr:rowOff>0</xdr:rowOff>
                  </from>
                  <to>
                    <xdr:col>1</xdr:col>
                    <xdr:colOff>28575</xdr:colOff>
                    <xdr:row>22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9" r:id="rId14" name="Check Box 71">
              <controlPr defaultSize="0" autoFill="0" autoLine="0" autoPict="0">
                <anchor moveWithCells="1">
                  <from>
                    <xdr:col>0</xdr:col>
                    <xdr:colOff>57150</xdr:colOff>
                    <xdr:row>25</xdr:row>
                    <xdr:rowOff>0</xdr:rowOff>
                  </from>
                  <to>
                    <xdr:col>1</xdr:col>
                    <xdr:colOff>19050</xdr:colOff>
                    <xdr:row>26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0" r:id="rId15" name="Check Box 72">
              <controlPr defaultSize="0" autoFill="0" autoLine="0" autoPict="0">
                <anchor moveWithCells="1">
                  <from>
                    <xdr:col>0</xdr:col>
                    <xdr:colOff>57150</xdr:colOff>
                    <xdr:row>26</xdr:row>
                    <xdr:rowOff>0</xdr:rowOff>
                  </from>
                  <to>
                    <xdr:col>1</xdr:col>
                    <xdr:colOff>19050</xdr:colOff>
                    <xdr:row>27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1" r:id="rId16" name="Check Box 73">
              <controlPr defaultSize="0" autoFill="0" autoLine="0" autoPict="0">
                <anchor moveWithCells="1">
                  <from>
                    <xdr:col>0</xdr:col>
                    <xdr:colOff>57150</xdr:colOff>
                    <xdr:row>24</xdr:row>
                    <xdr:rowOff>0</xdr:rowOff>
                  </from>
                  <to>
                    <xdr:col>1</xdr:col>
                    <xdr:colOff>19050</xdr:colOff>
                    <xdr:row>25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2" r:id="rId17" name="Check Box 74">
              <controlPr defaultSize="0" autoFill="0" autoLine="0" autoPict="0">
                <anchor moveWithCells="1">
                  <from>
                    <xdr:col>0</xdr:col>
                    <xdr:colOff>57150</xdr:colOff>
                    <xdr:row>28</xdr:row>
                    <xdr:rowOff>0</xdr:rowOff>
                  </from>
                  <to>
                    <xdr:col>1</xdr:col>
                    <xdr:colOff>19050</xdr:colOff>
                    <xdr:row>29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3" r:id="rId18" name="Check Box 75">
              <controlPr defaultSize="0" autoFill="0" autoLine="0" autoPict="0">
                <anchor moveWithCells="1">
                  <from>
                    <xdr:col>0</xdr:col>
                    <xdr:colOff>57150</xdr:colOff>
                    <xdr:row>29</xdr:row>
                    <xdr:rowOff>0</xdr:rowOff>
                  </from>
                  <to>
                    <xdr:col>1</xdr:col>
                    <xdr:colOff>19050</xdr:colOff>
                    <xdr:row>30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4" r:id="rId19" name="Check Box 76">
              <controlPr defaultSize="0" autoFill="0" autoLine="0" autoPict="0">
                <anchor moveWithCells="1">
                  <from>
                    <xdr:col>0</xdr:col>
                    <xdr:colOff>57150</xdr:colOff>
                    <xdr:row>12</xdr:row>
                    <xdr:rowOff>19050</xdr:rowOff>
                  </from>
                  <to>
                    <xdr:col>0</xdr:col>
                    <xdr:colOff>361950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5" r:id="rId20" name="Check Box 77">
              <controlPr defaultSize="0" autoFill="0" autoLine="0" autoPict="0">
                <anchor moveWithCells="1">
                  <from>
                    <xdr:col>0</xdr:col>
                    <xdr:colOff>57150</xdr:colOff>
                    <xdr:row>13</xdr:row>
                    <xdr:rowOff>19050</xdr:rowOff>
                  </from>
                  <to>
                    <xdr:col>0</xdr:col>
                    <xdr:colOff>361950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6" r:id="rId21" name="Check Box 78">
              <controlPr defaultSize="0" autoFill="0" autoLine="0" autoPict="0">
                <anchor moveWithCells="1">
                  <from>
                    <xdr:col>0</xdr:col>
                    <xdr:colOff>57150</xdr:colOff>
                    <xdr:row>14</xdr:row>
                    <xdr:rowOff>19050</xdr:rowOff>
                  </from>
                  <to>
                    <xdr:col>0</xdr:col>
                    <xdr:colOff>361950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7" r:id="rId22" name="Check Box 79">
              <controlPr defaultSize="0" autoFill="0" autoLine="0" autoPict="0">
                <anchor moveWithCells="1">
                  <from>
                    <xdr:col>0</xdr:col>
                    <xdr:colOff>57150</xdr:colOff>
                    <xdr:row>15</xdr:row>
                    <xdr:rowOff>19050</xdr:rowOff>
                  </from>
                  <to>
                    <xdr:col>0</xdr:col>
                    <xdr:colOff>361950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0" r:id="rId23" name="Check Box 82">
              <controlPr defaultSize="0" autoFill="0" autoLine="0" autoPict="0">
                <anchor moveWithCells="1">
                  <from>
                    <xdr:col>3</xdr:col>
                    <xdr:colOff>904875</xdr:colOff>
                    <xdr:row>7</xdr:row>
                    <xdr:rowOff>28575</xdr:rowOff>
                  </from>
                  <to>
                    <xdr:col>3</xdr:col>
                    <xdr:colOff>1219200</xdr:colOff>
                    <xdr:row>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1" r:id="rId24" name="Check Box 83">
              <controlPr defaultSize="0" autoFill="0" autoLine="0" autoPict="0">
                <anchor moveWithCells="1">
                  <from>
                    <xdr:col>5</xdr:col>
                    <xdr:colOff>352425</xdr:colOff>
                    <xdr:row>7</xdr:row>
                    <xdr:rowOff>28575</xdr:rowOff>
                  </from>
                  <to>
                    <xdr:col>5</xdr:col>
                    <xdr:colOff>666750</xdr:colOff>
                    <xdr:row>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6" r:id="rId25" name="Check Box 88">
              <controlPr defaultSize="0" autoFill="0" autoLine="0" autoPict="0">
                <anchor moveWithCells="1">
                  <from>
                    <xdr:col>2</xdr:col>
                    <xdr:colOff>0</xdr:colOff>
                    <xdr:row>4</xdr:row>
                    <xdr:rowOff>66675</xdr:rowOff>
                  </from>
                  <to>
                    <xdr:col>2</xdr:col>
                    <xdr:colOff>304800</xdr:colOff>
                    <xdr:row>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7" r:id="rId26" name="Check Box 89">
              <controlPr defaultSize="0" autoFill="0" autoLine="0" autoPict="0">
                <anchor moveWithCells="1">
                  <from>
                    <xdr:col>2</xdr:col>
                    <xdr:colOff>9525</xdr:colOff>
                    <xdr:row>5</xdr:row>
                    <xdr:rowOff>19050</xdr:rowOff>
                  </from>
                  <to>
                    <xdr:col>2</xdr:col>
                    <xdr:colOff>323850</xdr:colOff>
                    <xdr:row>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8" r:id="rId27" name="Check Box 90">
              <controlPr defaultSize="0" autoFill="0" autoLine="0" autoPict="0">
                <anchor moveWithCells="1">
                  <from>
                    <xdr:col>3</xdr:col>
                    <xdr:colOff>904875</xdr:colOff>
                    <xdr:row>4</xdr:row>
                    <xdr:rowOff>66675</xdr:rowOff>
                  </from>
                  <to>
                    <xdr:col>3</xdr:col>
                    <xdr:colOff>1219200</xdr:colOff>
                    <xdr:row>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9" r:id="rId28" name="Check Box 91">
              <controlPr defaultSize="0" autoFill="0" autoLine="0" autoPict="0">
                <anchor moveWithCells="1">
                  <from>
                    <xdr:col>3</xdr:col>
                    <xdr:colOff>904875</xdr:colOff>
                    <xdr:row>5</xdr:row>
                    <xdr:rowOff>38100</xdr:rowOff>
                  </from>
                  <to>
                    <xdr:col>3</xdr:col>
                    <xdr:colOff>1219200</xdr:colOff>
                    <xdr:row>6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78F672-52AE-49C8-BCBC-0EFA5E5AFF38}">
  <sheetPr codeName="Tabelle5">
    <pageSetUpPr fitToPage="1"/>
  </sheetPr>
  <dimension ref="A1:W51"/>
  <sheetViews>
    <sheetView zoomScaleNormal="100" zoomScaleSheetLayoutView="100" workbookViewId="0">
      <selection activeCell="I6" sqref="I6:J6"/>
    </sheetView>
  </sheetViews>
  <sheetFormatPr baseColWidth="10" defaultRowHeight="17.100000000000001" customHeight="1" x14ac:dyDescent="0.2"/>
  <cols>
    <col min="1" max="1" width="4.85546875" style="2" customWidth="1"/>
    <col min="2" max="2" width="16.140625" style="2" customWidth="1"/>
    <col min="3" max="3" width="10.42578125" style="2" customWidth="1"/>
    <col min="4" max="4" width="7.5703125" style="2" customWidth="1"/>
    <col min="5" max="5" width="14.7109375" style="2" customWidth="1"/>
    <col min="6" max="6" width="6.140625" style="2" customWidth="1"/>
    <col min="7" max="7" width="11.28515625" style="2" customWidth="1"/>
    <col min="8" max="8" width="23.140625" style="2" customWidth="1"/>
    <col min="9" max="9" width="2" style="2" customWidth="1"/>
    <col min="10" max="20" width="11.42578125" style="349"/>
    <col min="21" max="16384" width="11.42578125" style="2"/>
  </cols>
  <sheetData>
    <row r="1" spans="1:9" ht="17.100000000000001" customHeight="1" x14ac:dyDescent="0.25">
      <c r="A1" s="55" t="s">
        <v>185</v>
      </c>
    </row>
    <row r="2" spans="1:9" ht="6" customHeight="1" x14ac:dyDescent="0.2"/>
    <row r="3" spans="1:9" ht="6" customHeight="1" x14ac:dyDescent="0.2">
      <c r="A3" s="83"/>
      <c r="B3" s="60"/>
      <c r="C3" s="60"/>
      <c r="D3" s="60"/>
      <c r="E3" s="60"/>
      <c r="F3" s="60"/>
      <c r="G3" s="60"/>
      <c r="H3" s="60"/>
      <c r="I3" s="5"/>
    </row>
    <row r="4" spans="1:9" ht="17.100000000000001" customHeight="1" x14ac:dyDescent="0.2">
      <c r="A4" s="6" t="s">
        <v>62</v>
      </c>
      <c r="B4" s="7"/>
      <c r="C4" s="7"/>
      <c r="D4" s="7"/>
      <c r="E4" s="360"/>
      <c r="F4" s="360"/>
      <c r="G4" s="360"/>
      <c r="H4" s="360"/>
      <c r="I4" s="8"/>
    </row>
    <row r="5" spans="1:9" ht="17.100000000000001" customHeight="1" x14ac:dyDescent="0.2">
      <c r="A5" s="6" t="s">
        <v>59</v>
      </c>
      <c r="B5" s="7"/>
      <c r="C5" s="7"/>
      <c r="D5" s="17"/>
      <c r="E5" s="360"/>
      <c r="F5" s="360"/>
      <c r="G5" s="360"/>
      <c r="H5" s="360"/>
      <c r="I5" s="8"/>
    </row>
    <row r="6" spans="1:9" ht="17.100000000000001" customHeight="1" x14ac:dyDescent="0.2">
      <c r="A6" s="6" t="s">
        <v>295</v>
      </c>
      <c r="B6" s="7"/>
      <c r="C6" s="7"/>
      <c r="D6" s="17"/>
      <c r="E6" s="360"/>
      <c r="F6" s="360"/>
      <c r="G6" s="360"/>
      <c r="H6" s="360"/>
      <c r="I6" s="8"/>
    </row>
    <row r="7" spans="1:9" ht="17.100000000000001" customHeight="1" x14ac:dyDescent="0.2">
      <c r="A7" s="6" t="s">
        <v>84</v>
      </c>
      <c r="B7" s="7"/>
      <c r="C7" s="7"/>
      <c r="D7" s="17"/>
      <c r="E7" s="360"/>
      <c r="F7" s="360"/>
      <c r="G7" s="360"/>
      <c r="H7" s="360"/>
      <c r="I7" s="8"/>
    </row>
    <row r="8" spans="1:9" ht="17.100000000000001" customHeight="1" x14ac:dyDescent="0.2">
      <c r="A8" s="6" t="s">
        <v>147</v>
      </c>
      <c r="B8" s="7"/>
      <c r="C8" s="7"/>
      <c r="D8" s="17"/>
      <c r="E8" s="360"/>
      <c r="F8" s="360"/>
      <c r="G8" s="360"/>
      <c r="H8" s="360"/>
      <c r="I8" s="8"/>
    </row>
    <row r="9" spans="1:9" ht="17.100000000000001" customHeight="1" x14ac:dyDescent="0.2">
      <c r="A9" s="6" t="s">
        <v>57</v>
      </c>
      <c r="B9" s="7"/>
      <c r="C9" s="7"/>
      <c r="D9" s="17"/>
      <c r="E9" s="171" t="s">
        <v>12</v>
      </c>
      <c r="F9" s="171" t="s">
        <v>13</v>
      </c>
      <c r="G9" s="171"/>
      <c r="H9" s="7"/>
      <c r="I9" s="8"/>
    </row>
    <row r="10" spans="1:9" ht="17.100000000000001" customHeight="1" x14ac:dyDescent="0.2">
      <c r="A10" s="6" t="s">
        <v>61</v>
      </c>
      <c r="B10" s="7"/>
      <c r="C10" s="7"/>
      <c r="D10" s="17"/>
      <c r="E10" s="360"/>
      <c r="F10" s="360"/>
      <c r="G10" s="360"/>
      <c r="H10" s="360"/>
      <c r="I10" s="8"/>
    </row>
    <row r="11" spans="1:9" ht="17.100000000000001" customHeight="1" x14ac:dyDescent="0.2">
      <c r="A11" s="6" t="s">
        <v>58</v>
      </c>
      <c r="B11" s="7"/>
      <c r="C11" s="7"/>
      <c r="D11" s="17"/>
      <c r="E11" s="360"/>
      <c r="F11" s="360"/>
      <c r="G11" s="360"/>
      <c r="H11" s="360"/>
      <c r="I11" s="8"/>
    </row>
    <row r="12" spans="1:9" ht="17.100000000000001" customHeight="1" x14ac:dyDescent="0.2">
      <c r="A12" s="6" t="s">
        <v>85</v>
      </c>
      <c r="B12" s="19"/>
      <c r="C12" s="19"/>
      <c r="D12" s="7"/>
      <c r="E12" s="177"/>
      <c r="F12" s="51" t="s">
        <v>148</v>
      </c>
      <c r="G12" s="7"/>
      <c r="I12" s="8"/>
    </row>
    <row r="13" spans="1:9" ht="17.100000000000001" customHeight="1" x14ac:dyDescent="0.2">
      <c r="A13" s="28" t="s">
        <v>60</v>
      </c>
      <c r="B13" s="17"/>
      <c r="C13" s="17"/>
      <c r="D13" s="178"/>
      <c r="E13" s="7"/>
      <c r="F13" s="7"/>
      <c r="G13" s="7"/>
      <c r="H13" s="7"/>
      <c r="I13" s="8"/>
    </row>
    <row r="14" spans="1:9" ht="17.100000000000001" customHeight="1" x14ac:dyDescent="0.2">
      <c r="A14" s="28" t="s">
        <v>299</v>
      </c>
      <c r="B14" s="17"/>
      <c r="C14" s="17"/>
      <c r="D14" s="178"/>
      <c r="E14" s="7"/>
      <c r="F14" s="7"/>
      <c r="G14" s="7"/>
      <c r="H14" s="7"/>
      <c r="I14" s="8"/>
    </row>
    <row r="15" spans="1:9" ht="17.100000000000001" customHeight="1" x14ac:dyDescent="0.2">
      <c r="A15" s="28" t="s">
        <v>252</v>
      </c>
      <c r="B15" s="7"/>
      <c r="C15" s="7"/>
      <c r="D15" s="178"/>
      <c r="E15" s="7"/>
      <c r="F15" s="7"/>
      <c r="G15" s="7"/>
      <c r="H15" s="7"/>
      <c r="I15" s="8"/>
    </row>
    <row r="16" spans="1:9" ht="17.100000000000001" customHeight="1" x14ac:dyDescent="0.2">
      <c r="A16" s="28"/>
      <c r="B16" s="7"/>
      <c r="C16" s="7"/>
      <c r="D16" s="7"/>
      <c r="E16" s="7"/>
      <c r="F16" s="7"/>
      <c r="G16" s="7"/>
      <c r="H16" s="7"/>
      <c r="I16" s="8"/>
    </row>
    <row r="17" spans="1:23" s="27" customFormat="1" ht="15" customHeight="1" x14ac:dyDescent="0.2">
      <c r="A17" s="93" t="s">
        <v>195</v>
      </c>
      <c r="B17" s="26"/>
      <c r="C17" s="26"/>
      <c r="D17" s="26"/>
      <c r="E17" s="26"/>
      <c r="F17" s="380"/>
      <c r="G17" s="381"/>
      <c r="H17" s="381"/>
      <c r="I17" s="62"/>
      <c r="J17" s="338"/>
      <c r="K17" s="338"/>
      <c r="L17" s="338"/>
      <c r="M17" s="338"/>
      <c r="N17" s="338"/>
      <c r="O17" s="338"/>
      <c r="P17" s="338"/>
      <c r="Q17" s="338"/>
      <c r="R17" s="338"/>
      <c r="S17" s="338"/>
      <c r="T17" s="338"/>
    </row>
    <row r="18" spans="1:23" s="27" customFormat="1" ht="15" customHeight="1" x14ac:dyDescent="0.2">
      <c r="A18" s="93" t="s">
        <v>149</v>
      </c>
      <c r="B18" s="26"/>
      <c r="C18" s="26"/>
      <c r="D18" s="26"/>
      <c r="E18" s="26"/>
      <c r="F18" s="382"/>
      <c r="G18" s="381"/>
      <c r="H18" s="381"/>
      <c r="I18" s="62"/>
      <c r="J18" s="338"/>
      <c r="K18" s="338"/>
      <c r="L18" s="338"/>
      <c r="M18" s="338"/>
      <c r="N18" s="338"/>
      <c r="O18" s="338"/>
      <c r="P18" s="338"/>
      <c r="Q18" s="338"/>
      <c r="R18" s="338"/>
      <c r="S18" s="338"/>
      <c r="T18" s="338"/>
      <c r="U18" s="338"/>
      <c r="V18" s="338"/>
    </row>
    <row r="19" spans="1:23" s="27" customFormat="1" ht="17.100000000000001" customHeight="1" x14ac:dyDescent="0.2">
      <c r="A19" s="28" t="s">
        <v>196</v>
      </c>
      <c r="B19" s="26"/>
      <c r="C19" s="26"/>
      <c r="D19" s="26"/>
      <c r="E19" s="26"/>
      <c r="F19" s="382"/>
      <c r="G19" s="381"/>
      <c r="H19" s="381"/>
      <c r="I19" s="62"/>
      <c r="J19" s="338"/>
      <c r="K19" s="338"/>
      <c r="L19" s="338"/>
      <c r="M19" s="338"/>
      <c r="N19" s="338"/>
      <c r="O19" s="338"/>
      <c r="P19" s="338"/>
      <c r="Q19" s="338"/>
      <c r="R19" s="338"/>
      <c r="S19" s="338"/>
      <c r="T19" s="338"/>
      <c r="U19" s="338"/>
      <c r="V19" s="338"/>
    </row>
    <row r="20" spans="1:23" s="27" customFormat="1" ht="9.9499999999999993" customHeight="1" x14ac:dyDescent="0.2">
      <c r="A20" s="28"/>
      <c r="B20" s="26"/>
      <c r="C20" s="26"/>
      <c r="D20" s="26"/>
      <c r="E20" s="26"/>
      <c r="F20" s="26"/>
      <c r="G20" s="63"/>
      <c r="H20" s="64"/>
      <c r="I20" s="62"/>
      <c r="J20" s="338"/>
      <c r="K20" s="338"/>
      <c r="L20" s="338"/>
      <c r="M20" s="338"/>
      <c r="N20" s="338"/>
      <c r="O20" s="338"/>
      <c r="P20" s="338"/>
      <c r="Q20" s="338"/>
      <c r="R20" s="338"/>
      <c r="S20" s="338"/>
      <c r="T20" s="338"/>
      <c r="U20" s="338"/>
      <c r="V20" s="338"/>
    </row>
    <row r="21" spans="1:23" s="27" customFormat="1" ht="17.100000000000001" customHeight="1" x14ac:dyDescent="0.2">
      <c r="A21" s="346" t="s">
        <v>322</v>
      </c>
      <c r="B21" s="26"/>
      <c r="C21" s="26"/>
      <c r="D21" s="382" t="s">
        <v>311</v>
      </c>
      <c r="E21" s="382"/>
      <c r="F21" s="382"/>
      <c r="G21" s="382"/>
      <c r="H21" s="382"/>
      <c r="I21" s="62"/>
      <c r="J21" s="338"/>
      <c r="K21" s="339" t="s">
        <v>311</v>
      </c>
      <c r="L21" s="340" t="s">
        <v>323</v>
      </c>
      <c r="M21" s="340" t="s">
        <v>324</v>
      </c>
      <c r="N21" s="340" t="s">
        <v>325</v>
      </c>
      <c r="O21" s="340" t="s">
        <v>326</v>
      </c>
      <c r="P21" s="340"/>
      <c r="Q21" s="340"/>
      <c r="R21" s="340"/>
      <c r="S21" s="340"/>
      <c r="T21" s="350"/>
      <c r="U21" s="348"/>
      <c r="V21" s="348"/>
      <c r="W21" s="347"/>
    </row>
    <row r="22" spans="1:23" s="27" customFormat="1" ht="17.100000000000001" customHeight="1" x14ac:dyDescent="0.2">
      <c r="A22" s="28" t="s">
        <v>309</v>
      </c>
      <c r="B22" s="26"/>
      <c r="C22" s="26"/>
      <c r="D22" s="390" t="s">
        <v>311</v>
      </c>
      <c r="E22" s="390"/>
      <c r="F22" s="390"/>
      <c r="G22" s="390"/>
      <c r="H22" s="390"/>
      <c r="I22" s="62"/>
      <c r="J22" s="338"/>
      <c r="K22" s="339" t="s">
        <v>311</v>
      </c>
      <c r="L22" s="340" t="s">
        <v>312</v>
      </c>
      <c r="M22" s="351" t="s">
        <v>327</v>
      </c>
      <c r="N22" s="340" t="s">
        <v>306</v>
      </c>
      <c r="O22" s="340" t="s">
        <v>307</v>
      </c>
      <c r="P22" s="340" t="s">
        <v>308</v>
      </c>
      <c r="Q22" s="340"/>
      <c r="R22" s="340"/>
      <c r="S22" s="340"/>
      <c r="T22" s="340"/>
      <c r="U22" s="347"/>
      <c r="V22" s="347"/>
      <c r="W22" s="347"/>
    </row>
    <row r="23" spans="1:23" s="27" customFormat="1" ht="9.9499999999999993" customHeight="1" x14ac:dyDescent="0.2">
      <c r="A23" s="28"/>
      <c r="B23" s="26"/>
      <c r="C23" s="26"/>
      <c r="D23" s="26"/>
      <c r="E23" s="26"/>
      <c r="F23" s="26"/>
      <c r="G23" s="26"/>
      <c r="H23" s="61"/>
      <c r="I23" s="62"/>
      <c r="J23" s="338"/>
      <c r="K23" s="338"/>
      <c r="L23" s="338"/>
      <c r="M23" s="338"/>
      <c r="N23" s="338"/>
      <c r="O23" s="338"/>
      <c r="P23" s="338"/>
      <c r="Q23" s="338"/>
      <c r="R23" s="338"/>
      <c r="S23" s="338"/>
      <c r="T23" s="338"/>
      <c r="U23" s="338"/>
      <c r="V23" s="338"/>
    </row>
    <row r="24" spans="1:23" s="27" customFormat="1" ht="17.100000000000001" customHeight="1" x14ac:dyDescent="0.2">
      <c r="A24" s="20" t="s">
        <v>150</v>
      </c>
      <c r="B24" s="26"/>
      <c r="C24" s="26"/>
      <c r="D24" s="26"/>
      <c r="E24" s="26"/>
      <c r="F24" s="26"/>
      <c r="G24" s="26"/>
      <c r="H24" s="61"/>
      <c r="I24" s="62"/>
      <c r="J24" s="338"/>
      <c r="K24" s="338"/>
      <c r="L24" s="338"/>
      <c r="M24" s="338"/>
      <c r="N24" s="338"/>
      <c r="O24" s="338"/>
      <c r="P24" s="338"/>
      <c r="Q24" s="338"/>
      <c r="R24" s="338"/>
      <c r="S24" s="338"/>
      <c r="T24" s="338"/>
      <c r="U24" s="338"/>
      <c r="V24" s="338"/>
    </row>
    <row r="25" spans="1:23" s="27" customFormat="1" ht="17.100000000000001" customHeight="1" x14ac:dyDescent="0.2">
      <c r="A25" s="31"/>
      <c r="B25" s="19"/>
      <c r="C25" s="19"/>
      <c r="D25" s="19"/>
      <c r="E25" s="47" t="s">
        <v>8</v>
      </c>
      <c r="F25" s="26"/>
      <c r="G25" s="26"/>
      <c r="H25" s="61"/>
      <c r="I25" s="62"/>
      <c r="J25" s="338"/>
      <c r="K25" s="338"/>
      <c r="L25" s="338"/>
      <c r="M25" s="338"/>
      <c r="N25" s="338"/>
      <c r="O25" s="338"/>
      <c r="P25" s="338"/>
      <c r="Q25" s="338"/>
      <c r="R25" s="338"/>
      <c r="S25" s="338"/>
      <c r="T25" s="338"/>
    </row>
    <row r="26" spans="1:23" s="27" customFormat="1" ht="17.100000000000001" customHeight="1" x14ac:dyDescent="0.2">
      <c r="A26" s="169"/>
      <c r="B26" s="7" t="s">
        <v>73</v>
      </c>
      <c r="C26" s="7"/>
      <c r="D26" s="7"/>
      <c r="E26" s="184"/>
      <c r="F26" s="7" t="s">
        <v>72</v>
      </c>
      <c r="G26" s="7"/>
      <c r="H26" s="184"/>
      <c r="I26" s="62"/>
      <c r="J26" s="338"/>
      <c r="K26" s="338"/>
      <c r="L26" s="338"/>
      <c r="M26" s="338"/>
      <c r="N26" s="338"/>
      <c r="O26" s="338"/>
      <c r="P26" s="338"/>
      <c r="Q26" s="338"/>
      <c r="R26" s="338"/>
      <c r="S26" s="338"/>
      <c r="T26" s="338"/>
    </row>
    <row r="27" spans="1:23" s="27" customFormat="1" ht="17.100000000000001" customHeight="1" x14ac:dyDescent="0.2">
      <c r="A27" s="169"/>
      <c r="B27" s="7" t="s">
        <v>74</v>
      </c>
      <c r="C27" s="7"/>
      <c r="D27" s="7"/>
      <c r="E27" s="184"/>
      <c r="F27" s="7" t="s">
        <v>72</v>
      </c>
      <c r="G27" s="7"/>
      <c r="H27" s="184"/>
      <c r="I27" s="62"/>
      <c r="J27" s="338"/>
      <c r="K27" s="338"/>
      <c r="L27" s="338"/>
      <c r="M27" s="338"/>
      <c r="N27" s="338"/>
      <c r="O27" s="338"/>
      <c r="P27" s="338"/>
      <c r="Q27" s="338"/>
      <c r="R27" s="338"/>
      <c r="S27" s="338"/>
      <c r="T27" s="338"/>
    </row>
    <row r="28" spans="1:23" s="27" customFormat="1" ht="17.100000000000001" customHeight="1" x14ac:dyDescent="0.2">
      <c r="A28" s="169"/>
      <c r="B28" s="7" t="s">
        <v>70</v>
      </c>
      <c r="C28" s="7"/>
      <c r="D28" s="7"/>
      <c r="E28" s="174"/>
      <c r="F28" s="7" t="s">
        <v>72</v>
      </c>
      <c r="G28" s="7"/>
      <c r="H28" s="174"/>
      <c r="I28" s="62"/>
      <c r="J28" s="338"/>
      <c r="K28" s="338"/>
      <c r="L28" s="338"/>
      <c r="M28" s="338"/>
      <c r="N28" s="338"/>
      <c r="O28" s="338"/>
      <c r="P28" s="338"/>
      <c r="Q28" s="338"/>
      <c r="R28" s="338"/>
      <c r="S28" s="338"/>
      <c r="T28" s="338"/>
    </row>
    <row r="29" spans="1:23" s="27" customFormat="1" ht="17.100000000000001" customHeight="1" x14ac:dyDescent="0.2">
      <c r="A29" s="169"/>
      <c r="B29" s="7" t="s">
        <v>71</v>
      </c>
      <c r="C29" s="7"/>
      <c r="D29" s="7"/>
      <c r="E29" s="174"/>
      <c r="F29" s="7" t="s">
        <v>72</v>
      </c>
      <c r="G29" s="7"/>
      <c r="H29" s="174"/>
      <c r="I29" s="62"/>
      <c r="J29" s="338"/>
      <c r="K29" s="338"/>
      <c r="L29" s="338"/>
      <c r="M29" s="338"/>
      <c r="N29" s="338"/>
      <c r="O29" s="338"/>
      <c r="P29" s="338"/>
      <c r="Q29" s="338"/>
      <c r="R29" s="338"/>
      <c r="S29" s="338"/>
      <c r="T29" s="338"/>
    </row>
    <row r="30" spans="1:23" s="27" customFormat="1" ht="17.100000000000001" customHeight="1" x14ac:dyDescent="0.2">
      <c r="A30" s="28"/>
      <c r="B30" s="17" t="s">
        <v>254</v>
      </c>
      <c r="C30" s="26"/>
      <c r="D30" s="26"/>
      <c r="E30" s="26"/>
      <c r="F30" s="26"/>
      <c r="G30" s="26"/>
      <c r="H30" s="61"/>
      <c r="I30" s="62"/>
      <c r="J30" s="338"/>
      <c r="K30" s="338"/>
      <c r="L30" s="338"/>
      <c r="M30" s="338"/>
      <c r="N30" s="338"/>
      <c r="O30" s="338"/>
      <c r="P30" s="338"/>
      <c r="Q30" s="338"/>
      <c r="R30" s="338"/>
      <c r="S30" s="338"/>
      <c r="T30" s="338"/>
    </row>
    <row r="31" spans="1:23" s="27" customFormat="1" ht="17.100000000000001" customHeight="1" x14ac:dyDescent="0.2">
      <c r="A31" s="20" t="s">
        <v>151</v>
      </c>
      <c r="B31" s="17"/>
      <c r="C31" s="26"/>
      <c r="D31" s="26"/>
      <c r="E31" s="26"/>
      <c r="F31" s="26"/>
      <c r="G31" s="388"/>
      <c r="H31" s="389"/>
      <c r="I31" s="62"/>
      <c r="J31" s="338"/>
      <c r="K31" s="338"/>
      <c r="L31" s="338"/>
      <c r="M31" s="338"/>
      <c r="N31" s="338"/>
      <c r="O31" s="338"/>
      <c r="P31" s="338"/>
      <c r="Q31" s="338"/>
      <c r="R31" s="338"/>
      <c r="S31" s="338"/>
      <c r="T31" s="338"/>
    </row>
    <row r="32" spans="1:23" s="27" customFormat="1" ht="9.9499999999999993" customHeight="1" x14ac:dyDescent="0.2">
      <c r="A32" s="28"/>
      <c r="B32" s="17"/>
      <c r="C32" s="26"/>
      <c r="D32" s="26"/>
      <c r="E32" s="26"/>
      <c r="F32" s="26"/>
      <c r="G32" s="26"/>
      <c r="H32" s="61"/>
      <c r="I32" s="62"/>
      <c r="J32" s="338"/>
      <c r="K32" s="338"/>
      <c r="L32" s="338"/>
      <c r="M32" s="338"/>
      <c r="N32" s="338"/>
      <c r="O32" s="338"/>
      <c r="P32" s="338"/>
      <c r="Q32" s="338"/>
      <c r="R32" s="338"/>
      <c r="S32" s="338"/>
      <c r="T32" s="338"/>
    </row>
    <row r="33" spans="1:20" s="27" customFormat="1" ht="17.100000000000001" customHeight="1" x14ac:dyDescent="0.2">
      <c r="A33" s="31" t="s">
        <v>54</v>
      </c>
      <c r="B33" s="26"/>
      <c r="C33" s="26"/>
      <c r="D33" s="26"/>
      <c r="E33" s="26"/>
      <c r="F33" s="26"/>
      <c r="G33" s="26"/>
      <c r="H33" s="61"/>
      <c r="I33" s="62"/>
      <c r="J33" s="338"/>
      <c r="K33" s="338"/>
      <c r="L33" s="338"/>
      <c r="M33" s="338"/>
      <c r="N33" s="338"/>
      <c r="O33" s="338"/>
      <c r="P33" s="338"/>
      <c r="Q33" s="338"/>
      <c r="R33" s="338"/>
      <c r="S33" s="338"/>
      <c r="T33" s="338"/>
    </row>
    <row r="34" spans="1:20" ht="17.100000000000001" customHeight="1" x14ac:dyDescent="0.2">
      <c r="A34" s="28" t="s">
        <v>190</v>
      </c>
      <c r="B34" s="17"/>
      <c r="C34" s="360"/>
      <c r="D34" s="360"/>
      <c r="E34" s="360"/>
      <c r="F34" s="360"/>
      <c r="G34" s="360"/>
      <c r="H34" s="360"/>
      <c r="I34" s="8"/>
    </row>
    <row r="35" spans="1:20" ht="17.100000000000001" customHeight="1" x14ac:dyDescent="0.2">
      <c r="A35" s="28"/>
      <c r="B35" s="17"/>
      <c r="C35" s="359"/>
      <c r="D35" s="383"/>
      <c r="E35" s="383"/>
      <c r="F35" s="383"/>
      <c r="G35" s="17" t="s">
        <v>55</v>
      </c>
      <c r="H35" s="184"/>
      <c r="I35" s="8"/>
    </row>
    <row r="36" spans="1:20" ht="17.100000000000001" customHeight="1" x14ac:dyDescent="0.2">
      <c r="A36" s="28"/>
      <c r="B36" s="17"/>
      <c r="C36" s="359"/>
      <c r="D36" s="383"/>
      <c r="E36" s="383"/>
      <c r="F36" s="383"/>
      <c r="G36" s="17"/>
      <c r="H36" s="174"/>
      <c r="I36" s="8"/>
    </row>
    <row r="37" spans="1:20" ht="17.100000000000001" customHeight="1" x14ac:dyDescent="0.2">
      <c r="A37" s="28" t="s">
        <v>53</v>
      </c>
      <c r="B37" s="17"/>
      <c r="C37" s="359"/>
      <c r="D37" s="383"/>
      <c r="E37" s="383"/>
      <c r="F37" s="383"/>
      <c r="G37" s="17" t="s">
        <v>56</v>
      </c>
      <c r="H37" s="174"/>
      <c r="I37" s="8"/>
    </row>
    <row r="38" spans="1:20" s="27" customFormat="1" ht="9.9499999999999993" customHeight="1" x14ac:dyDescent="0.2">
      <c r="A38" s="28"/>
      <c r="B38" s="26"/>
      <c r="C38" s="26"/>
      <c r="D38" s="26"/>
      <c r="E38" s="26"/>
      <c r="F38" s="26"/>
      <c r="G38" s="26"/>
      <c r="H38" s="64"/>
      <c r="I38" s="62"/>
      <c r="J38" s="338"/>
      <c r="K38" s="338"/>
      <c r="L38" s="338"/>
      <c r="M38" s="338"/>
      <c r="N38" s="338"/>
      <c r="O38" s="338"/>
      <c r="P38" s="338"/>
      <c r="Q38" s="338"/>
      <c r="R38" s="338"/>
      <c r="S38" s="338"/>
      <c r="T38" s="338"/>
    </row>
    <row r="39" spans="1:20" s="27" customFormat="1" ht="17.100000000000001" customHeight="1" x14ac:dyDescent="0.2">
      <c r="A39" s="20" t="s">
        <v>191</v>
      </c>
      <c r="B39" s="26"/>
      <c r="C39" s="26"/>
      <c r="D39" s="26"/>
      <c r="E39" s="26"/>
      <c r="F39" s="26"/>
      <c r="G39" s="26"/>
      <c r="H39" s="61"/>
      <c r="I39" s="62"/>
      <c r="J39" s="338"/>
      <c r="K39" s="338"/>
      <c r="L39" s="338"/>
      <c r="M39" s="338"/>
      <c r="N39" s="338"/>
      <c r="O39" s="338"/>
      <c r="P39" s="338"/>
      <c r="Q39" s="338"/>
      <c r="R39" s="338"/>
      <c r="S39" s="338"/>
      <c r="T39" s="338"/>
    </row>
    <row r="40" spans="1:20" ht="17.100000000000001" customHeight="1" x14ac:dyDescent="0.2">
      <c r="A40" s="6" t="s">
        <v>66</v>
      </c>
      <c r="B40" s="7"/>
      <c r="C40" s="185"/>
      <c r="D40" s="171"/>
      <c r="E40" s="7" t="s">
        <v>69</v>
      </c>
      <c r="F40" s="7"/>
      <c r="G40" s="7"/>
      <c r="H40" s="7"/>
      <c r="I40" s="8"/>
    </row>
    <row r="41" spans="1:20" ht="17.100000000000001" customHeight="1" x14ac:dyDescent="0.2">
      <c r="A41" s="169"/>
      <c r="B41" s="7" t="s">
        <v>63</v>
      </c>
      <c r="C41" s="7"/>
      <c r="D41" s="171"/>
      <c r="E41" s="2" t="s">
        <v>67</v>
      </c>
      <c r="F41" s="7"/>
      <c r="G41" s="7"/>
      <c r="H41" s="7"/>
      <c r="I41" s="8"/>
    </row>
    <row r="42" spans="1:20" ht="17.100000000000001" customHeight="1" x14ac:dyDescent="0.2">
      <c r="A42" s="169"/>
      <c r="B42" s="7" t="s">
        <v>64</v>
      </c>
      <c r="C42" s="7"/>
      <c r="D42" s="171"/>
      <c r="E42" s="7" t="s">
        <v>68</v>
      </c>
      <c r="F42" s="7"/>
      <c r="G42" s="7" t="s">
        <v>65</v>
      </c>
      <c r="H42" s="178"/>
      <c r="I42" s="8"/>
    </row>
    <row r="43" spans="1:20" ht="9" customHeight="1" x14ac:dyDescent="0.2">
      <c r="A43" s="9"/>
      <c r="B43" s="10"/>
      <c r="C43" s="10"/>
      <c r="D43" s="10"/>
      <c r="E43" s="10"/>
      <c r="F43" s="10"/>
      <c r="G43" s="10"/>
      <c r="H43" s="10"/>
      <c r="I43" s="11"/>
    </row>
    <row r="44" spans="1:20" ht="18.95" customHeight="1" x14ac:dyDescent="0.2">
      <c r="A44" s="59" t="s">
        <v>153</v>
      </c>
      <c r="B44" s="4"/>
      <c r="C44" s="4"/>
      <c r="D44" s="4"/>
      <c r="E44" s="4"/>
      <c r="F44" s="4"/>
      <c r="G44" s="4"/>
      <c r="H44" s="4"/>
      <c r="I44" s="5"/>
    </row>
    <row r="45" spans="1:20" ht="18.95" customHeight="1" x14ac:dyDescent="0.2">
      <c r="A45" s="363"/>
      <c r="B45" s="384"/>
      <c r="C45" s="384"/>
      <c r="D45" s="384"/>
      <c r="E45" s="384"/>
      <c r="F45" s="384"/>
      <c r="G45" s="384"/>
      <c r="H45" s="384"/>
      <c r="I45" s="8"/>
    </row>
    <row r="46" spans="1:20" ht="18.95" customHeight="1" x14ac:dyDescent="0.2">
      <c r="A46" s="385"/>
      <c r="B46" s="384"/>
      <c r="C46" s="384"/>
      <c r="D46" s="384"/>
      <c r="E46" s="384"/>
      <c r="F46" s="384"/>
      <c r="G46" s="384"/>
      <c r="H46" s="384"/>
      <c r="I46" s="8"/>
    </row>
    <row r="47" spans="1:20" ht="18.95" customHeight="1" x14ac:dyDescent="0.2">
      <c r="A47" s="385"/>
      <c r="B47" s="384"/>
      <c r="C47" s="384"/>
      <c r="D47" s="384"/>
      <c r="E47" s="384"/>
      <c r="F47" s="384"/>
      <c r="G47" s="384"/>
      <c r="H47" s="384"/>
      <c r="I47" s="8"/>
    </row>
    <row r="48" spans="1:20" ht="18.95" customHeight="1" x14ac:dyDescent="0.2">
      <c r="A48" s="385"/>
      <c r="B48" s="384"/>
      <c r="C48" s="384"/>
      <c r="D48" s="384"/>
      <c r="E48" s="384"/>
      <c r="F48" s="384"/>
      <c r="G48" s="384"/>
      <c r="H48" s="384"/>
      <c r="I48" s="8"/>
    </row>
    <row r="49" spans="1:9" ht="12.95" customHeight="1" x14ac:dyDescent="0.2">
      <c r="A49" s="386"/>
      <c r="B49" s="387"/>
      <c r="C49" s="387"/>
      <c r="D49" s="387"/>
      <c r="E49" s="387"/>
      <c r="F49" s="387"/>
      <c r="G49" s="387"/>
      <c r="H49" s="387"/>
      <c r="I49" s="11"/>
    </row>
    <row r="50" spans="1:9" ht="17.100000000000001" customHeight="1" x14ac:dyDescent="0.2">
      <c r="A50" s="7"/>
      <c r="B50" s="7"/>
      <c r="C50" s="7"/>
      <c r="D50" s="7"/>
      <c r="E50" s="7"/>
      <c r="F50" s="7"/>
      <c r="G50" s="7"/>
      <c r="H50" s="7"/>
      <c r="I50" s="7"/>
    </row>
    <row r="51" spans="1:9" ht="15" customHeight="1" x14ac:dyDescent="0.2">
      <c r="A51" s="7"/>
      <c r="B51" s="7"/>
      <c r="C51" s="7"/>
      <c r="D51" s="7"/>
      <c r="E51" s="7"/>
      <c r="F51" s="7"/>
      <c r="G51" s="7"/>
      <c r="H51" s="7"/>
      <c r="I51" s="7"/>
    </row>
  </sheetData>
  <sheetProtection sheet="1"/>
  <dataConsolidate/>
  <mergeCells count="18">
    <mergeCell ref="F19:H19"/>
    <mergeCell ref="C37:F37"/>
    <mergeCell ref="A45:H49"/>
    <mergeCell ref="G31:H31"/>
    <mergeCell ref="C34:H34"/>
    <mergeCell ref="C35:F35"/>
    <mergeCell ref="C36:F36"/>
    <mergeCell ref="D21:H21"/>
    <mergeCell ref="D22:H22"/>
    <mergeCell ref="F17:H17"/>
    <mergeCell ref="F18:H18"/>
    <mergeCell ref="E10:H10"/>
    <mergeCell ref="E11:H11"/>
    <mergeCell ref="E4:H4"/>
    <mergeCell ref="E5:H5"/>
    <mergeCell ref="E6:H6"/>
    <mergeCell ref="E7:H7"/>
    <mergeCell ref="E8:H8"/>
  </mergeCells>
  <phoneticPr fontId="0" type="noConversion"/>
  <dataValidations count="2">
    <dataValidation type="list" allowBlank="1" showInputMessage="1" showErrorMessage="1" sqref="D21:H21" xr:uid="{6BC6F244-EC76-41ED-A47D-4D5B61C0C5B9}">
      <formula1>$K$21:$O$21</formula1>
    </dataValidation>
    <dataValidation type="list" allowBlank="1" showInputMessage="1" showErrorMessage="1" sqref="D22:H22" xr:uid="{061D035E-8654-445B-949A-B42F6FA49D4A}">
      <formula1>$K$22:$P$22</formula1>
    </dataValidation>
  </dataValidations>
  <printOptions horizontalCentered="1"/>
  <pageMargins left="0.47244094488188981" right="0.39370078740157483" top="0.78740157480314965" bottom="0.59055118110236227" header="0.31496062992125984" footer="0.31496062992125984"/>
  <pageSetup paperSize="9" scale="98" orientation="portrait" r:id="rId1"/>
  <headerFooter alignWithMargins="0">
    <oddHeader>&amp;L&amp;"Arial,Fett"&amp;8BWO | wohnbaugenossenschaften schweiz | WOHNEN SCHWEIZ | hbg&amp;R&amp;"Arial,Fett"&amp;11Kauf und Erneuerung</oddHeader>
    <oddFooter>&amp;L&amp;8 01/2025&amp;R&amp;8&amp;A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r:id="rId4" name="Check Box 1">
              <controlPr defaultSize="0" autoFill="0" autoLine="0" autoPict="0">
                <anchor moveWithCells="1">
                  <from>
                    <xdr:col>4</xdr:col>
                    <xdr:colOff>9525</xdr:colOff>
                    <xdr:row>8</xdr:row>
                    <xdr:rowOff>19050</xdr:rowOff>
                  </from>
                  <to>
                    <xdr:col>4</xdr:col>
                    <xdr:colOff>314325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r:id="rId5" name="Check Box 2">
              <controlPr defaultSize="0" autoFill="0" autoLine="0" autoPict="0">
                <anchor moveWithCells="1">
                  <from>
                    <xdr:col>5</xdr:col>
                    <xdr:colOff>9525</xdr:colOff>
                    <xdr:row>8</xdr:row>
                    <xdr:rowOff>19050</xdr:rowOff>
                  </from>
                  <to>
                    <xdr:col>5</xdr:col>
                    <xdr:colOff>314325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r:id="rId6" name="Check Box 4">
              <controlPr defaultSize="0" autoFill="0" autoLine="0" autoPict="0">
                <anchor moveWithCells="1">
                  <from>
                    <xdr:col>0</xdr:col>
                    <xdr:colOff>95250</xdr:colOff>
                    <xdr:row>40</xdr:row>
                    <xdr:rowOff>0</xdr:rowOff>
                  </from>
                  <to>
                    <xdr:col>1</xdr:col>
                    <xdr:colOff>76200</xdr:colOff>
                    <xdr:row>41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r:id="rId7" name="Check Box 5">
              <controlPr defaultSize="0" autoFill="0" autoLine="0" autoPict="0">
                <anchor moveWithCells="1">
                  <from>
                    <xdr:col>0</xdr:col>
                    <xdr:colOff>95250</xdr:colOff>
                    <xdr:row>41</xdr:row>
                    <xdr:rowOff>9525</xdr:rowOff>
                  </from>
                  <to>
                    <xdr:col>1</xdr:col>
                    <xdr:colOff>76200</xdr:colOff>
                    <xdr:row>42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r:id="rId8" name="Check Box 6">
              <controlPr defaultSize="0" autoFill="0" autoLine="0" autoPict="0">
                <anchor moveWithCells="1">
                  <from>
                    <xdr:col>3</xdr:col>
                    <xdr:colOff>304800</xdr:colOff>
                    <xdr:row>39</xdr:row>
                    <xdr:rowOff>9525</xdr:rowOff>
                  </from>
                  <to>
                    <xdr:col>4</xdr:col>
                    <xdr:colOff>104775</xdr:colOff>
                    <xdr:row>40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r:id="rId9" name="Check Box 11">
              <controlPr defaultSize="0" autoFill="0" autoLine="0" autoPict="0">
                <anchor moveWithCells="1">
                  <from>
                    <xdr:col>0</xdr:col>
                    <xdr:colOff>95250</xdr:colOff>
                    <xdr:row>26</xdr:row>
                    <xdr:rowOff>9525</xdr:rowOff>
                  </from>
                  <to>
                    <xdr:col>1</xdr:col>
                    <xdr:colOff>76200</xdr:colOff>
                    <xdr:row>27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r:id="rId10" name="Check Box 12">
              <controlPr defaultSize="0" autoFill="0" autoLine="0" autoPict="0">
                <anchor moveWithCells="1">
                  <from>
                    <xdr:col>0</xdr:col>
                    <xdr:colOff>95250</xdr:colOff>
                    <xdr:row>27</xdr:row>
                    <xdr:rowOff>9525</xdr:rowOff>
                  </from>
                  <to>
                    <xdr:col>1</xdr:col>
                    <xdr:colOff>76200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r:id="rId11" name="Check Box 13">
              <controlPr defaultSize="0" autoFill="0" autoLine="0" autoPict="0">
                <anchor moveWithCells="1">
                  <from>
                    <xdr:col>0</xdr:col>
                    <xdr:colOff>95250</xdr:colOff>
                    <xdr:row>28</xdr:row>
                    <xdr:rowOff>9525</xdr:rowOff>
                  </from>
                  <to>
                    <xdr:col>1</xdr:col>
                    <xdr:colOff>76200</xdr:colOff>
                    <xdr:row>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r:id="rId12" name="Check Box 17">
              <controlPr defaultSize="0" autoFill="0" autoLine="0" autoPict="0">
                <anchor moveWithCells="1">
                  <from>
                    <xdr:col>3</xdr:col>
                    <xdr:colOff>304800</xdr:colOff>
                    <xdr:row>40</xdr:row>
                    <xdr:rowOff>9525</xdr:rowOff>
                  </from>
                  <to>
                    <xdr:col>4</xdr:col>
                    <xdr:colOff>104775</xdr:colOff>
                    <xdr:row>41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r:id="rId13" name="Check Box 18">
              <controlPr defaultSize="0" autoFill="0" autoLine="0" autoPict="0">
                <anchor moveWithCells="1">
                  <from>
                    <xdr:col>3</xdr:col>
                    <xdr:colOff>304800</xdr:colOff>
                    <xdr:row>41</xdr:row>
                    <xdr:rowOff>9525</xdr:rowOff>
                  </from>
                  <to>
                    <xdr:col>4</xdr:col>
                    <xdr:colOff>104775</xdr:colOff>
                    <xdr:row>42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r:id="rId14" name="Check Box 19">
              <controlPr defaultSize="0" autoFill="0" autoLine="0" autoPict="0">
                <anchor moveWithCells="1">
                  <from>
                    <xdr:col>0</xdr:col>
                    <xdr:colOff>95250</xdr:colOff>
                    <xdr:row>25</xdr:row>
                    <xdr:rowOff>9525</xdr:rowOff>
                  </from>
                  <to>
                    <xdr:col>1</xdr:col>
                    <xdr:colOff>76200</xdr:colOff>
                    <xdr:row>26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79898C-B983-46CC-9567-4979BDC3D10A}">
  <sheetPr codeName="Tabelle19">
    <pageSetUpPr fitToPage="1"/>
  </sheetPr>
  <dimension ref="A1:P115"/>
  <sheetViews>
    <sheetView zoomScaleNormal="100" zoomScaleSheetLayoutView="100" workbookViewId="0">
      <selection activeCell="I6" sqref="I6:J6"/>
    </sheetView>
  </sheetViews>
  <sheetFormatPr baseColWidth="10" defaultRowHeight="17.100000000000001" customHeight="1" x14ac:dyDescent="0.2"/>
  <cols>
    <col min="1" max="1" width="3.7109375" style="2" customWidth="1"/>
    <col min="2" max="2" width="7" style="2" customWidth="1"/>
    <col min="3" max="3" width="8.140625" style="2" customWidth="1"/>
    <col min="4" max="4" width="16.7109375" style="2" customWidth="1"/>
    <col min="5" max="5" width="6.5703125" style="2" customWidth="1"/>
    <col min="6" max="6" width="6.7109375" style="2" customWidth="1"/>
    <col min="7" max="7" width="10.42578125" style="2" customWidth="1"/>
    <col min="8" max="8" width="4.42578125" style="2" customWidth="1"/>
    <col min="9" max="9" width="13" style="2" customWidth="1"/>
    <col min="10" max="10" width="3.5703125" style="2" customWidth="1"/>
    <col min="11" max="11" width="1.42578125" style="2" customWidth="1"/>
    <col min="12" max="12" width="13.7109375" style="148" customWidth="1"/>
    <col min="13" max="13" width="0.42578125" style="2" customWidth="1"/>
    <col min="14" max="16384" width="11.42578125" style="2"/>
  </cols>
  <sheetData>
    <row r="1" spans="1:16" ht="17.100000000000001" customHeight="1" x14ac:dyDescent="0.25">
      <c r="A1" s="66" t="s">
        <v>197</v>
      </c>
      <c r="B1" s="16"/>
      <c r="C1" s="7"/>
      <c r="D1" s="7"/>
      <c r="E1" s="7"/>
      <c r="F1" s="7"/>
      <c r="G1" s="7"/>
      <c r="H1" s="7"/>
      <c r="I1" s="7"/>
      <c r="J1" s="7"/>
      <c r="K1" s="7"/>
    </row>
    <row r="2" spans="1:16" ht="24.95" customHeight="1" x14ac:dyDescent="0.2">
      <c r="A2" s="96" t="s">
        <v>203</v>
      </c>
      <c r="B2" s="95"/>
      <c r="C2" s="10"/>
      <c r="D2" s="10"/>
      <c r="E2" s="10"/>
      <c r="F2" s="10"/>
      <c r="G2" s="10"/>
      <c r="H2" s="10"/>
      <c r="I2" s="10"/>
      <c r="J2" s="10"/>
      <c r="K2" s="10"/>
      <c r="L2" s="86"/>
      <c r="M2" s="10"/>
    </row>
    <row r="3" spans="1:16" ht="21.95" customHeight="1" x14ac:dyDescent="0.2">
      <c r="A3" s="31" t="s">
        <v>198</v>
      </c>
      <c r="B3" s="7"/>
      <c r="C3" s="7"/>
      <c r="D3" s="7"/>
      <c r="E3" s="7"/>
      <c r="F3" s="7"/>
      <c r="G3" s="7"/>
      <c r="H3" s="7"/>
      <c r="I3" s="7"/>
      <c r="K3" s="233" t="s">
        <v>205</v>
      </c>
      <c r="L3" s="231">
        <v>0</v>
      </c>
      <c r="M3" s="8"/>
      <c r="N3" s="6"/>
      <c r="O3" s="7"/>
      <c r="P3" s="7"/>
    </row>
    <row r="4" spans="1:16" ht="21.95" customHeight="1" x14ac:dyDescent="0.2">
      <c r="A4" s="20" t="s">
        <v>199</v>
      </c>
      <c r="B4" s="7"/>
      <c r="C4" s="7"/>
      <c r="D4" s="7"/>
      <c r="E4" s="7"/>
      <c r="F4" s="7"/>
      <c r="G4" s="7"/>
      <c r="H4" s="7"/>
      <c r="I4" s="7"/>
      <c r="K4" s="214" t="s">
        <v>205</v>
      </c>
      <c r="L4" s="186">
        <v>0</v>
      </c>
      <c r="M4" s="8"/>
      <c r="N4" s="6"/>
      <c r="O4" s="7"/>
      <c r="P4" s="7"/>
    </row>
    <row r="5" spans="1:16" ht="17.100000000000001" customHeight="1" x14ac:dyDescent="0.2">
      <c r="A5" s="20" t="s">
        <v>200</v>
      </c>
      <c r="B5" s="7"/>
      <c r="C5" s="7"/>
      <c r="D5" s="7"/>
      <c r="E5" s="7"/>
      <c r="F5" s="7"/>
      <c r="G5" s="7"/>
      <c r="H5" s="7"/>
      <c r="I5" s="7"/>
      <c r="J5" s="32"/>
      <c r="K5" s="214"/>
      <c r="L5" s="25"/>
      <c r="M5" s="8"/>
      <c r="N5" s="6"/>
      <c r="O5" s="32"/>
      <c r="P5" s="7"/>
    </row>
    <row r="6" spans="1:16" ht="17.100000000000001" customHeight="1" x14ac:dyDescent="0.2">
      <c r="A6" s="6" t="s">
        <v>201</v>
      </c>
      <c r="B6" s="7"/>
      <c r="C6" s="7"/>
      <c r="D6" s="7"/>
      <c r="E6" s="7"/>
      <c r="F6" s="7"/>
      <c r="G6" s="7"/>
      <c r="H6" s="7"/>
      <c r="I6" s="7"/>
      <c r="J6" s="32"/>
      <c r="K6" s="214"/>
      <c r="L6" s="86"/>
      <c r="M6" s="8"/>
      <c r="N6" s="6"/>
      <c r="O6" s="32"/>
      <c r="P6" s="7"/>
    </row>
    <row r="7" spans="1:16" ht="16.5" customHeight="1" x14ac:dyDescent="0.2">
      <c r="A7" s="20" t="s">
        <v>202</v>
      </c>
      <c r="B7" s="7"/>
      <c r="C7" s="7"/>
      <c r="D7" s="7"/>
      <c r="E7" s="7"/>
      <c r="F7" s="7"/>
      <c r="G7" s="7"/>
      <c r="H7" s="32"/>
      <c r="I7" s="7"/>
      <c r="K7" s="6" t="s">
        <v>206</v>
      </c>
      <c r="L7" s="224">
        <f>SUM(L3:L5)</f>
        <v>0</v>
      </c>
      <c r="M7" s="8"/>
      <c r="N7" s="6"/>
      <c r="O7" s="32"/>
      <c r="P7" s="7"/>
    </row>
    <row r="8" spans="1:16" ht="5.25" customHeight="1" x14ac:dyDescent="0.2">
      <c r="A8" s="20"/>
      <c r="B8" s="7"/>
      <c r="C8" s="7"/>
      <c r="D8" s="7"/>
      <c r="E8" s="7"/>
      <c r="F8" s="7"/>
      <c r="G8" s="7"/>
      <c r="H8" s="32"/>
      <c r="I8" s="7"/>
      <c r="K8" s="6"/>
      <c r="L8" s="25"/>
      <c r="M8" s="8"/>
      <c r="N8" s="6"/>
      <c r="O8" s="32"/>
      <c r="P8" s="7"/>
    </row>
    <row r="9" spans="1:16" ht="17.100000000000001" customHeight="1" x14ac:dyDescent="0.2">
      <c r="A9" s="395"/>
      <c r="B9" s="396"/>
      <c r="C9" s="7" t="s">
        <v>5</v>
      </c>
      <c r="D9" s="7"/>
      <c r="E9" s="7"/>
      <c r="F9" s="7"/>
      <c r="G9" s="7"/>
      <c r="H9" s="2" t="s">
        <v>211</v>
      </c>
      <c r="I9" s="186">
        <v>0</v>
      </c>
      <c r="K9" s="6"/>
      <c r="L9" s="25"/>
      <c r="M9" s="34"/>
      <c r="N9" s="6"/>
      <c r="O9" s="32"/>
      <c r="P9" s="7"/>
    </row>
    <row r="10" spans="1:16" ht="17.100000000000001" customHeight="1" x14ac:dyDescent="0.2">
      <c r="A10" s="397"/>
      <c r="B10" s="398"/>
      <c r="C10" s="7" t="s">
        <v>6</v>
      </c>
      <c r="D10" s="7"/>
      <c r="E10" s="7"/>
      <c r="F10" s="7"/>
      <c r="G10" s="7"/>
      <c r="H10" s="2" t="s">
        <v>211</v>
      </c>
      <c r="I10" s="186">
        <v>0</v>
      </c>
      <c r="K10" s="6"/>
      <c r="L10" s="25"/>
      <c r="M10" s="8"/>
      <c r="N10" s="6"/>
      <c r="O10" s="32"/>
      <c r="P10" s="7"/>
    </row>
    <row r="11" spans="1:16" ht="17.100000000000001" customHeight="1" x14ac:dyDescent="0.2">
      <c r="A11" s="397"/>
      <c r="B11" s="398"/>
      <c r="C11" s="2" t="s">
        <v>247</v>
      </c>
      <c r="D11" s="7"/>
      <c r="E11" s="7"/>
      <c r="F11" s="7"/>
      <c r="G11" s="171"/>
      <c r="H11" s="2" t="s">
        <v>211</v>
      </c>
      <c r="I11" s="186">
        <v>0</v>
      </c>
      <c r="K11" s="6"/>
      <c r="L11" s="25"/>
      <c r="M11" s="34"/>
      <c r="N11" s="6"/>
      <c r="O11" s="32"/>
      <c r="P11" s="7"/>
    </row>
    <row r="12" spans="1:16" ht="17.100000000000001" customHeight="1" x14ac:dyDescent="0.2">
      <c r="A12" s="397"/>
      <c r="B12" s="398"/>
      <c r="C12" s="2" t="s">
        <v>77</v>
      </c>
      <c r="D12" s="7"/>
      <c r="E12" s="7"/>
      <c r="F12" s="7"/>
      <c r="G12" s="7"/>
      <c r="H12" s="2" t="s">
        <v>211</v>
      </c>
      <c r="I12" s="187">
        <v>0</v>
      </c>
      <c r="J12" s="94" t="s">
        <v>7</v>
      </c>
      <c r="K12" s="228" t="s">
        <v>206</v>
      </c>
      <c r="L12" s="224">
        <f>SUM(I9:I12)</f>
        <v>0</v>
      </c>
      <c r="M12" s="8"/>
      <c r="N12" s="6"/>
      <c r="O12" s="32"/>
      <c r="P12" s="7"/>
    </row>
    <row r="13" spans="1:16" ht="20.100000000000001" customHeight="1" thickBot="1" x14ac:dyDescent="0.25">
      <c r="A13" s="20" t="s">
        <v>255</v>
      </c>
      <c r="B13" s="7"/>
      <c r="C13" s="7"/>
      <c r="D13" s="7"/>
      <c r="E13" s="7"/>
      <c r="F13" s="7"/>
      <c r="G13" s="7"/>
      <c r="H13" s="32"/>
      <c r="I13" s="7"/>
      <c r="K13" s="228" t="s">
        <v>206</v>
      </c>
      <c r="L13" s="232">
        <f>L7-L12</f>
        <v>0</v>
      </c>
      <c r="M13" s="34"/>
      <c r="N13" s="6"/>
      <c r="O13" s="7"/>
      <c r="P13" s="7"/>
    </row>
    <row r="14" spans="1:16" ht="11.25" customHeight="1" thickTop="1" x14ac:dyDescent="0.2">
      <c r="A14" s="20"/>
      <c r="B14" s="7"/>
      <c r="C14" s="7"/>
      <c r="D14" s="7"/>
      <c r="E14" s="7"/>
      <c r="F14" s="7"/>
      <c r="G14" s="7"/>
      <c r="H14" s="32"/>
      <c r="I14" s="7"/>
      <c r="K14" s="228"/>
      <c r="L14" s="224"/>
      <c r="M14" s="34"/>
      <c r="N14" s="6"/>
      <c r="O14" s="7"/>
      <c r="P14" s="7"/>
    </row>
    <row r="15" spans="1:16" ht="17.25" customHeight="1" x14ac:dyDescent="0.2">
      <c r="A15" s="20" t="s">
        <v>253</v>
      </c>
      <c r="B15" s="7"/>
      <c r="C15" s="7"/>
      <c r="D15" s="7"/>
      <c r="E15" s="7"/>
      <c r="F15" s="7"/>
      <c r="G15" s="7"/>
      <c r="H15" s="32"/>
      <c r="I15" s="7"/>
      <c r="K15" s="228"/>
      <c r="L15" s="186">
        <v>0</v>
      </c>
      <c r="M15" s="34"/>
      <c r="N15" s="6"/>
      <c r="O15" s="7"/>
      <c r="P15" s="7"/>
    </row>
    <row r="16" spans="1:16" ht="9" customHeight="1" x14ac:dyDescent="0.2">
      <c r="A16" s="9"/>
      <c r="B16" s="10"/>
      <c r="C16" s="10"/>
      <c r="D16" s="10"/>
      <c r="E16" s="10"/>
      <c r="F16" s="10"/>
      <c r="G16" s="10"/>
      <c r="H16" s="10"/>
      <c r="I16" s="10"/>
      <c r="J16" s="10"/>
      <c r="K16" s="9"/>
      <c r="L16" s="86"/>
      <c r="M16" s="35"/>
      <c r="N16" s="6"/>
      <c r="O16" s="7"/>
      <c r="P16" s="7"/>
    </row>
    <row r="17" spans="1:16" ht="11.1" customHeight="1" x14ac:dyDescent="0.2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25"/>
      <c r="M17" s="32"/>
      <c r="N17" s="7"/>
      <c r="O17" s="7"/>
      <c r="P17" s="7"/>
    </row>
    <row r="18" spans="1:16" ht="24.95" customHeight="1" x14ac:dyDescent="0.2">
      <c r="A18" s="96" t="s">
        <v>204</v>
      </c>
      <c r="B18" s="95"/>
      <c r="C18" s="10"/>
      <c r="D18" s="10"/>
      <c r="E18" s="10"/>
      <c r="F18" s="10"/>
      <c r="G18" s="10"/>
      <c r="H18" s="10"/>
      <c r="I18" s="10"/>
      <c r="J18" s="10"/>
      <c r="K18" s="10"/>
      <c r="L18" s="86"/>
      <c r="M18" s="10"/>
    </row>
    <row r="19" spans="1:16" ht="21.95" customHeight="1" x14ac:dyDescent="0.2">
      <c r="A19" s="31" t="s">
        <v>75</v>
      </c>
      <c r="B19" s="7"/>
      <c r="C19" s="7"/>
      <c r="D19" s="7"/>
      <c r="E19" s="7"/>
      <c r="F19" s="7"/>
      <c r="G19" s="7"/>
      <c r="H19" s="7"/>
      <c r="I19" s="7" t="s">
        <v>154</v>
      </c>
      <c r="J19" s="7"/>
      <c r="K19" s="3"/>
      <c r="L19" s="222"/>
      <c r="M19" s="8"/>
      <c r="N19" s="7"/>
    </row>
    <row r="20" spans="1:16" ht="18" customHeight="1" x14ac:dyDescent="0.2">
      <c r="A20" s="20" t="s">
        <v>89</v>
      </c>
      <c r="B20" s="7"/>
      <c r="C20" s="7"/>
      <c r="D20" s="7"/>
      <c r="E20" s="7"/>
      <c r="F20" s="7"/>
      <c r="G20" s="7"/>
      <c r="H20" s="7"/>
      <c r="I20" s="7"/>
      <c r="J20" s="7"/>
      <c r="K20" s="6"/>
      <c r="L20" s="25"/>
      <c r="M20" s="8"/>
      <c r="N20" s="7"/>
    </row>
    <row r="21" spans="1:16" ht="18" customHeight="1" x14ac:dyDescent="0.2">
      <c r="A21" s="20" t="s">
        <v>90</v>
      </c>
      <c r="B21" s="7"/>
      <c r="C21" s="7"/>
      <c r="D21" s="7"/>
      <c r="E21" s="7"/>
      <c r="F21" s="7"/>
      <c r="G21" s="7"/>
      <c r="H21" s="7"/>
      <c r="I21" s="7"/>
      <c r="J21" s="7"/>
      <c r="K21" s="6" t="s">
        <v>206</v>
      </c>
      <c r="L21" s="186">
        <v>0</v>
      </c>
      <c r="M21" s="8"/>
      <c r="N21" s="7"/>
    </row>
    <row r="22" spans="1:16" ht="6" customHeight="1" x14ac:dyDescent="0.2">
      <c r="A22" s="6"/>
      <c r="B22" s="7"/>
      <c r="C22" s="7"/>
      <c r="D22" s="7"/>
      <c r="E22" s="7"/>
      <c r="F22" s="7"/>
      <c r="G22" s="7"/>
      <c r="H22" s="7"/>
      <c r="I22" s="7"/>
      <c r="J22" s="7"/>
      <c r="K22" s="6"/>
      <c r="L22" s="25"/>
      <c r="M22" s="8"/>
      <c r="N22" s="7"/>
    </row>
    <row r="23" spans="1:16" ht="18" customHeight="1" x14ac:dyDescent="0.2">
      <c r="A23" s="20" t="s">
        <v>76</v>
      </c>
      <c r="B23" s="7"/>
      <c r="C23" s="7"/>
      <c r="D23" s="7"/>
      <c r="E23" s="7"/>
      <c r="F23" s="7"/>
      <c r="G23" s="7"/>
      <c r="H23" s="7"/>
      <c r="I23" s="7"/>
      <c r="J23" s="7"/>
      <c r="K23" s="6"/>
      <c r="L23" s="25"/>
      <c r="M23" s="8"/>
      <c r="N23" s="7"/>
    </row>
    <row r="24" spans="1:16" ht="18" customHeight="1" x14ac:dyDescent="0.2">
      <c r="A24" s="399"/>
      <c r="B24" s="378"/>
      <c r="C24" s="7" t="s">
        <v>91</v>
      </c>
      <c r="D24" s="25" t="s">
        <v>88</v>
      </c>
      <c r="E24" s="7"/>
      <c r="F24" s="25"/>
      <c r="G24" s="391"/>
      <c r="H24" s="392"/>
      <c r="I24" s="32"/>
      <c r="J24" s="7"/>
      <c r="K24" s="6" t="s">
        <v>206</v>
      </c>
      <c r="L24" s="223">
        <f>A24*G24</f>
        <v>0</v>
      </c>
      <c r="M24" s="8"/>
      <c r="N24" s="7"/>
    </row>
    <row r="25" spans="1:16" ht="6" customHeight="1" x14ac:dyDescent="0.2">
      <c r="A25" s="6"/>
      <c r="B25" s="7"/>
      <c r="C25" s="7"/>
      <c r="D25" s="7"/>
      <c r="E25" s="7"/>
      <c r="F25" s="7"/>
      <c r="G25" s="7"/>
      <c r="H25" s="7"/>
      <c r="I25" s="7"/>
      <c r="J25" s="7"/>
      <c r="K25" s="6"/>
      <c r="L25" s="86"/>
      <c r="M25" s="8"/>
      <c r="N25" s="7"/>
    </row>
    <row r="26" spans="1:16" ht="18" customHeight="1" x14ac:dyDescent="0.2">
      <c r="A26" s="20" t="s">
        <v>86</v>
      </c>
      <c r="B26" s="7"/>
      <c r="C26" s="7"/>
      <c r="D26" s="7"/>
      <c r="E26" s="7"/>
      <c r="F26" s="7"/>
      <c r="G26" s="7"/>
      <c r="H26" s="7"/>
      <c r="I26" s="32"/>
      <c r="J26" s="7"/>
      <c r="K26" s="6" t="s">
        <v>206</v>
      </c>
      <c r="L26" s="224">
        <f>SUM(L21:L24)</f>
        <v>0</v>
      </c>
      <c r="M26" s="8"/>
      <c r="N26" s="7"/>
    </row>
    <row r="27" spans="1:16" ht="20.100000000000001" customHeight="1" x14ac:dyDescent="0.2">
      <c r="A27" s="399"/>
      <c r="B27" s="378"/>
      <c r="C27" s="7" t="s">
        <v>5</v>
      </c>
      <c r="D27" s="7"/>
      <c r="E27" s="7"/>
      <c r="F27" s="21" t="s">
        <v>249</v>
      </c>
      <c r="G27" s="187">
        <v>0</v>
      </c>
      <c r="H27" s="2" t="s">
        <v>211</v>
      </c>
      <c r="I27" s="203">
        <f>A27*G27</f>
        <v>0</v>
      </c>
      <c r="J27" s="21"/>
      <c r="K27" s="227"/>
      <c r="L27" s="25"/>
      <c r="M27" s="8"/>
      <c r="N27" s="7"/>
    </row>
    <row r="28" spans="1:16" ht="18" customHeight="1" x14ac:dyDescent="0.2">
      <c r="A28" s="393"/>
      <c r="B28" s="375"/>
      <c r="C28" s="7" t="s">
        <v>6</v>
      </c>
      <c r="D28" s="7"/>
      <c r="E28" s="7"/>
      <c r="F28" s="21" t="s">
        <v>249</v>
      </c>
      <c r="G28" s="187">
        <v>0</v>
      </c>
      <c r="H28" s="2" t="s">
        <v>211</v>
      </c>
      <c r="I28" s="203">
        <f>A28*G28</f>
        <v>0</v>
      </c>
      <c r="J28" s="21"/>
      <c r="K28" s="227"/>
      <c r="L28" s="25"/>
      <c r="M28" s="8"/>
      <c r="N28" s="7"/>
    </row>
    <row r="29" spans="1:16" ht="18" customHeight="1" x14ac:dyDescent="0.2">
      <c r="A29" s="393"/>
      <c r="B29" s="375"/>
      <c r="C29" s="2" t="s">
        <v>247</v>
      </c>
      <c r="D29" s="7"/>
      <c r="E29" s="7"/>
      <c r="F29" s="7"/>
      <c r="G29" s="178">
        <v>0</v>
      </c>
      <c r="H29" s="2" t="s">
        <v>211</v>
      </c>
      <c r="I29" s="203">
        <f>A29*G29</f>
        <v>0</v>
      </c>
      <c r="J29" s="21"/>
      <c r="K29" s="227"/>
      <c r="L29" s="25"/>
      <c r="M29" s="8"/>
      <c r="N29" s="7"/>
    </row>
    <row r="30" spans="1:16" ht="18" customHeight="1" x14ac:dyDescent="0.2">
      <c r="A30" s="393"/>
      <c r="B30" s="394"/>
      <c r="C30" s="2" t="s">
        <v>77</v>
      </c>
      <c r="D30" s="7"/>
      <c r="E30" s="7"/>
      <c r="F30" s="7"/>
      <c r="G30" s="7"/>
      <c r="H30" s="2" t="s">
        <v>211</v>
      </c>
      <c r="I30" s="187">
        <v>0</v>
      </c>
      <c r="J30" s="94" t="s">
        <v>7</v>
      </c>
      <c r="K30" s="228" t="s">
        <v>206</v>
      </c>
      <c r="L30" s="224">
        <f>SUM(I27:I30)</f>
        <v>0</v>
      </c>
      <c r="M30" s="8"/>
      <c r="N30" s="7"/>
    </row>
    <row r="31" spans="1:16" ht="5.0999999999999996" customHeight="1" x14ac:dyDescent="0.2">
      <c r="A31" s="6"/>
      <c r="B31" s="7"/>
      <c r="C31" s="7"/>
      <c r="D31" s="7"/>
      <c r="E31" s="7"/>
      <c r="F31" s="7"/>
      <c r="G31" s="7"/>
      <c r="H31" s="7"/>
      <c r="I31" s="32"/>
      <c r="J31" s="7"/>
      <c r="K31" s="6"/>
      <c r="L31" s="86"/>
      <c r="M31" s="8"/>
      <c r="N31" s="7"/>
    </row>
    <row r="32" spans="1:16" ht="18" customHeight="1" x14ac:dyDescent="0.2">
      <c r="A32" s="20" t="s">
        <v>87</v>
      </c>
      <c r="B32" s="7"/>
      <c r="C32" s="7"/>
      <c r="D32" s="7"/>
      <c r="E32" s="7"/>
      <c r="F32" s="7"/>
      <c r="G32" s="7"/>
      <c r="H32" s="7"/>
      <c r="I32" s="32"/>
      <c r="J32" s="7"/>
      <c r="K32" s="6" t="s">
        <v>206</v>
      </c>
      <c r="L32" s="223">
        <f>L26-L30</f>
        <v>0</v>
      </c>
      <c r="M32" s="8"/>
      <c r="N32" s="7"/>
    </row>
    <row r="33" spans="1:14" ht="5.0999999999999996" customHeight="1" thickBot="1" x14ac:dyDescent="0.25">
      <c r="A33" s="6"/>
      <c r="B33" s="7"/>
      <c r="C33" s="7"/>
      <c r="D33" s="7"/>
      <c r="E33" s="7"/>
      <c r="F33" s="7"/>
      <c r="G33" s="7"/>
      <c r="H33" s="7"/>
      <c r="I33" s="32"/>
      <c r="J33" s="7"/>
      <c r="K33" s="6"/>
      <c r="L33" s="225"/>
      <c r="M33" s="8"/>
      <c r="N33" s="7"/>
    </row>
    <row r="34" spans="1:14" ht="5.0999999999999996" customHeight="1" thickTop="1" thickBot="1" x14ac:dyDescent="0.25">
      <c r="A34" s="6"/>
      <c r="B34" s="7"/>
      <c r="C34" s="7"/>
      <c r="D34" s="7"/>
      <c r="E34" s="7"/>
      <c r="F34" s="7"/>
      <c r="G34" s="7"/>
      <c r="H34" s="7"/>
      <c r="I34" s="32"/>
      <c r="J34" s="7"/>
      <c r="K34" s="6"/>
      <c r="L34" s="25"/>
      <c r="M34" s="8"/>
      <c r="N34" s="7"/>
    </row>
    <row r="35" spans="1:14" ht="18" customHeight="1" thickBot="1" x14ac:dyDescent="0.25">
      <c r="A35" s="20" t="s">
        <v>157</v>
      </c>
      <c r="B35" s="7"/>
      <c r="C35" s="7"/>
      <c r="D35" s="7"/>
      <c r="E35" s="7"/>
      <c r="F35" s="188"/>
      <c r="G35" s="7" t="s">
        <v>158</v>
      </c>
      <c r="I35" s="32"/>
      <c r="J35" s="7"/>
      <c r="K35" s="6" t="s">
        <v>206</v>
      </c>
      <c r="L35" s="223">
        <f>IF(L32=" "," ",(L32/100*F35))</f>
        <v>0</v>
      </c>
      <c r="M35" s="8"/>
      <c r="N35" s="7"/>
    </row>
    <row r="36" spans="1:14" ht="5.0999999999999996" customHeight="1" thickBot="1" x14ac:dyDescent="0.25">
      <c r="A36" s="20"/>
      <c r="B36" s="7"/>
      <c r="C36" s="7"/>
      <c r="D36" s="7"/>
      <c r="E36" s="7"/>
      <c r="F36" s="7"/>
      <c r="G36" s="7"/>
      <c r="H36" s="7"/>
      <c r="I36" s="32"/>
      <c r="J36" s="7"/>
      <c r="K36" s="6"/>
      <c r="L36" s="225"/>
      <c r="M36" s="8"/>
      <c r="N36" s="7"/>
    </row>
    <row r="37" spans="1:14" ht="5.0999999999999996" customHeight="1" thickTop="1" x14ac:dyDescent="0.2">
      <c r="A37" s="9"/>
      <c r="B37" s="10"/>
      <c r="C37" s="10"/>
      <c r="D37" s="10"/>
      <c r="E37" s="10"/>
      <c r="F37" s="10"/>
      <c r="G37" s="10"/>
      <c r="H37" s="10"/>
      <c r="I37" s="33"/>
      <c r="J37" s="10"/>
      <c r="K37" s="9"/>
      <c r="L37" s="226"/>
      <c r="M37" s="11"/>
      <c r="N37" s="7"/>
    </row>
    <row r="38" spans="1:14" ht="15.95" customHeight="1" x14ac:dyDescent="0.2">
      <c r="A38" s="7"/>
      <c r="B38" s="7"/>
      <c r="C38" s="7"/>
      <c r="D38" s="7"/>
      <c r="E38" s="7"/>
      <c r="F38" s="7"/>
      <c r="G38" s="7"/>
      <c r="H38" s="7"/>
      <c r="I38" s="32"/>
      <c r="J38" s="7"/>
      <c r="K38" s="7"/>
      <c r="L38" s="25"/>
      <c r="M38" s="7"/>
      <c r="N38" s="7"/>
    </row>
    <row r="39" spans="1:14" ht="24.95" customHeight="1" x14ac:dyDescent="0.2">
      <c r="A39" s="56" t="s">
        <v>207</v>
      </c>
      <c r="B39" s="67"/>
      <c r="C39" s="10"/>
      <c r="D39" s="10"/>
      <c r="E39" s="10"/>
      <c r="F39" s="10"/>
      <c r="G39" s="10"/>
      <c r="H39" s="10"/>
      <c r="I39" s="33"/>
      <c r="J39" s="10"/>
      <c r="K39" s="10"/>
      <c r="L39" s="86"/>
      <c r="M39" s="10"/>
    </row>
    <row r="40" spans="1:14" ht="21.95" customHeight="1" x14ac:dyDescent="0.2">
      <c r="A40" s="6" t="s">
        <v>208</v>
      </c>
      <c r="B40" s="7"/>
      <c r="C40" s="7"/>
      <c r="D40" s="7"/>
      <c r="E40" s="4"/>
      <c r="F40" s="4"/>
      <c r="G40" s="7"/>
      <c r="H40" s="51"/>
      <c r="I40" s="97"/>
      <c r="J40" s="7"/>
      <c r="K40" s="3" t="s">
        <v>206</v>
      </c>
      <c r="L40" s="229">
        <f>L13</f>
        <v>0</v>
      </c>
      <c r="M40" s="8"/>
    </row>
    <row r="41" spans="1:14" ht="18" customHeight="1" x14ac:dyDescent="0.2">
      <c r="A41" s="6" t="s">
        <v>209</v>
      </c>
      <c r="B41" s="7"/>
      <c r="C41" s="7"/>
      <c r="D41" s="7"/>
      <c r="E41" s="7"/>
      <c r="F41" s="7"/>
      <c r="G41" s="7"/>
      <c r="H41" s="51"/>
      <c r="I41" s="32"/>
      <c r="J41" s="7"/>
      <c r="K41" s="6" t="s">
        <v>206</v>
      </c>
      <c r="L41" s="224">
        <f>L32</f>
        <v>0</v>
      </c>
      <c r="M41" s="8"/>
    </row>
    <row r="42" spans="1:14" ht="5.0999999999999996" customHeight="1" x14ac:dyDescent="0.2">
      <c r="A42" s="6"/>
      <c r="B42" s="7"/>
      <c r="C42" s="7"/>
      <c r="D42" s="7"/>
      <c r="E42" s="7"/>
      <c r="F42" s="7"/>
      <c r="G42" s="7"/>
      <c r="H42" s="51"/>
      <c r="I42" s="32"/>
      <c r="J42" s="7"/>
      <c r="K42" s="6"/>
      <c r="L42" s="230"/>
      <c r="M42" s="8"/>
    </row>
    <row r="43" spans="1:14" ht="5.0999999999999996" customHeight="1" x14ac:dyDescent="0.2">
      <c r="A43" s="6"/>
      <c r="B43" s="7"/>
      <c r="C43" s="7"/>
      <c r="D43" s="7"/>
      <c r="E43" s="7"/>
      <c r="F43" s="7"/>
      <c r="G43" s="7"/>
      <c r="H43" s="51"/>
      <c r="I43" s="32"/>
      <c r="J43" s="7"/>
      <c r="K43" s="6"/>
      <c r="L43" s="224"/>
      <c r="M43" s="8"/>
    </row>
    <row r="44" spans="1:14" ht="18" customHeight="1" x14ac:dyDescent="0.2">
      <c r="A44" s="20" t="s">
        <v>210</v>
      </c>
      <c r="B44" s="7"/>
      <c r="C44" s="7"/>
      <c r="D44" s="7"/>
      <c r="E44" s="7"/>
      <c r="F44" s="7"/>
      <c r="G44" s="7"/>
      <c r="H44" s="7"/>
      <c r="I44" s="98"/>
      <c r="J44" s="7"/>
      <c r="K44" s="6" t="s">
        <v>206</v>
      </c>
      <c r="L44" s="224">
        <f>SUM(L40:L41)</f>
        <v>0</v>
      </c>
      <c r="M44" s="8"/>
    </row>
    <row r="45" spans="1:14" ht="5.0999999999999996" customHeight="1" thickBot="1" x14ac:dyDescent="0.25">
      <c r="A45" s="6"/>
      <c r="B45" s="7"/>
      <c r="C45" s="7"/>
      <c r="D45" s="7"/>
      <c r="E45" s="7"/>
      <c r="F45" s="7"/>
      <c r="G45" s="7"/>
      <c r="H45" s="7"/>
      <c r="I45" s="98"/>
      <c r="J45" s="7"/>
      <c r="K45" s="6"/>
      <c r="L45" s="225"/>
      <c r="M45" s="8"/>
    </row>
    <row r="46" spans="1:14" ht="5.0999999999999996" customHeight="1" thickTop="1" x14ac:dyDescent="0.2">
      <c r="A46" s="29"/>
      <c r="B46" s="30"/>
      <c r="C46" s="30"/>
      <c r="D46" s="30"/>
      <c r="E46" s="30"/>
      <c r="F46" s="10"/>
      <c r="G46" s="10"/>
      <c r="H46" s="10"/>
      <c r="I46" s="33"/>
      <c r="J46" s="10"/>
      <c r="K46" s="9"/>
      <c r="L46" s="86"/>
      <c r="M46" s="11"/>
    </row>
    <row r="47" spans="1:14" ht="18" customHeight="1" x14ac:dyDescent="0.2">
      <c r="A47" s="17"/>
      <c r="B47" s="17"/>
      <c r="C47" s="17"/>
      <c r="D47" s="17"/>
      <c r="E47" s="17"/>
      <c r="F47" s="7"/>
      <c r="G47" s="7"/>
      <c r="H47" s="7"/>
      <c r="I47" s="32"/>
      <c r="J47" s="7"/>
      <c r="K47" s="7"/>
      <c r="L47" s="25"/>
      <c r="M47" s="7"/>
    </row>
    <row r="48" spans="1:14" ht="6" customHeight="1" x14ac:dyDescent="0.2">
      <c r="A48" s="7"/>
      <c r="B48" s="7"/>
      <c r="C48" s="7"/>
      <c r="D48" s="7"/>
      <c r="E48" s="7"/>
      <c r="F48" s="7"/>
      <c r="G48" s="7"/>
      <c r="H48" s="7"/>
      <c r="I48" s="32"/>
      <c r="J48" s="7"/>
      <c r="K48" s="7"/>
      <c r="L48" s="25"/>
      <c r="M48" s="7"/>
    </row>
    <row r="49" spans="9:9" ht="6" customHeight="1" x14ac:dyDescent="0.2">
      <c r="I49" s="32"/>
    </row>
    <row r="50" spans="9:9" ht="17.100000000000001" customHeight="1" x14ac:dyDescent="0.2">
      <c r="I50" s="32"/>
    </row>
    <row r="51" spans="9:9" ht="17.100000000000001" customHeight="1" x14ac:dyDescent="0.2">
      <c r="I51" s="32"/>
    </row>
    <row r="52" spans="9:9" ht="17.100000000000001" customHeight="1" x14ac:dyDescent="0.2">
      <c r="I52" s="32"/>
    </row>
    <row r="53" spans="9:9" ht="17.100000000000001" customHeight="1" x14ac:dyDescent="0.2">
      <c r="I53" s="32"/>
    </row>
    <row r="54" spans="9:9" ht="17.100000000000001" customHeight="1" x14ac:dyDescent="0.2">
      <c r="I54" s="32"/>
    </row>
    <row r="55" spans="9:9" ht="17.100000000000001" customHeight="1" x14ac:dyDescent="0.2">
      <c r="I55" s="32"/>
    </row>
    <row r="56" spans="9:9" ht="17.100000000000001" customHeight="1" x14ac:dyDescent="0.2">
      <c r="I56" s="32"/>
    </row>
    <row r="57" spans="9:9" ht="17.100000000000001" customHeight="1" x14ac:dyDescent="0.2">
      <c r="I57" s="32"/>
    </row>
    <row r="58" spans="9:9" ht="17.100000000000001" customHeight="1" x14ac:dyDescent="0.2">
      <c r="I58" s="32"/>
    </row>
    <row r="59" spans="9:9" ht="17.100000000000001" customHeight="1" x14ac:dyDescent="0.2">
      <c r="I59" s="32"/>
    </row>
    <row r="60" spans="9:9" ht="17.100000000000001" customHeight="1" x14ac:dyDescent="0.2">
      <c r="I60" s="32"/>
    </row>
    <row r="61" spans="9:9" ht="17.100000000000001" customHeight="1" x14ac:dyDescent="0.2">
      <c r="I61" s="32"/>
    </row>
    <row r="62" spans="9:9" ht="17.100000000000001" customHeight="1" x14ac:dyDescent="0.2">
      <c r="I62" s="32"/>
    </row>
    <row r="63" spans="9:9" ht="17.100000000000001" customHeight="1" x14ac:dyDescent="0.2">
      <c r="I63" s="32"/>
    </row>
    <row r="64" spans="9:9" ht="17.100000000000001" customHeight="1" x14ac:dyDescent="0.2">
      <c r="I64" s="32"/>
    </row>
    <row r="65" spans="9:9" ht="17.100000000000001" customHeight="1" x14ac:dyDescent="0.2">
      <c r="I65" s="32"/>
    </row>
    <row r="66" spans="9:9" ht="17.100000000000001" customHeight="1" x14ac:dyDescent="0.2">
      <c r="I66" s="32"/>
    </row>
    <row r="67" spans="9:9" ht="17.100000000000001" customHeight="1" x14ac:dyDescent="0.2">
      <c r="I67" s="32"/>
    </row>
    <row r="68" spans="9:9" ht="17.100000000000001" customHeight="1" x14ac:dyDescent="0.2">
      <c r="I68" s="32"/>
    </row>
    <row r="69" spans="9:9" ht="17.100000000000001" customHeight="1" x14ac:dyDescent="0.2">
      <c r="I69" s="32"/>
    </row>
    <row r="70" spans="9:9" ht="17.100000000000001" customHeight="1" x14ac:dyDescent="0.2">
      <c r="I70" s="32"/>
    </row>
    <row r="71" spans="9:9" ht="17.100000000000001" customHeight="1" x14ac:dyDescent="0.2">
      <c r="I71" s="32"/>
    </row>
    <row r="72" spans="9:9" ht="17.100000000000001" customHeight="1" x14ac:dyDescent="0.2">
      <c r="I72" s="32"/>
    </row>
    <row r="73" spans="9:9" ht="17.100000000000001" customHeight="1" x14ac:dyDescent="0.2">
      <c r="I73" s="32"/>
    </row>
    <row r="74" spans="9:9" ht="17.100000000000001" customHeight="1" x14ac:dyDescent="0.2">
      <c r="I74" s="32"/>
    </row>
    <row r="75" spans="9:9" ht="17.100000000000001" customHeight="1" x14ac:dyDescent="0.2">
      <c r="I75" s="32"/>
    </row>
    <row r="76" spans="9:9" ht="17.100000000000001" customHeight="1" x14ac:dyDescent="0.2">
      <c r="I76" s="32"/>
    </row>
    <row r="77" spans="9:9" ht="17.100000000000001" customHeight="1" x14ac:dyDescent="0.2">
      <c r="I77" s="32"/>
    </row>
    <row r="78" spans="9:9" ht="17.100000000000001" customHeight="1" x14ac:dyDescent="0.2">
      <c r="I78" s="32"/>
    </row>
    <row r="79" spans="9:9" ht="17.100000000000001" customHeight="1" x14ac:dyDescent="0.2">
      <c r="I79" s="32"/>
    </row>
    <row r="80" spans="9:9" ht="17.100000000000001" customHeight="1" x14ac:dyDescent="0.2">
      <c r="I80" s="32"/>
    </row>
    <row r="81" spans="9:9" ht="17.100000000000001" customHeight="1" x14ac:dyDescent="0.2">
      <c r="I81" s="32"/>
    </row>
    <row r="82" spans="9:9" ht="17.100000000000001" customHeight="1" x14ac:dyDescent="0.2">
      <c r="I82" s="32"/>
    </row>
    <row r="83" spans="9:9" ht="17.100000000000001" customHeight="1" x14ac:dyDescent="0.2">
      <c r="I83" s="32"/>
    </row>
    <row r="84" spans="9:9" ht="17.100000000000001" customHeight="1" x14ac:dyDescent="0.2">
      <c r="I84" s="32"/>
    </row>
    <row r="85" spans="9:9" ht="17.100000000000001" customHeight="1" x14ac:dyDescent="0.2">
      <c r="I85" s="32"/>
    </row>
    <row r="86" spans="9:9" ht="17.100000000000001" customHeight="1" x14ac:dyDescent="0.2">
      <c r="I86" s="32"/>
    </row>
    <row r="87" spans="9:9" ht="17.100000000000001" customHeight="1" x14ac:dyDescent="0.2">
      <c r="I87" s="32"/>
    </row>
    <row r="88" spans="9:9" ht="17.100000000000001" customHeight="1" x14ac:dyDescent="0.2">
      <c r="I88" s="32"/>
    </row>
    <row r="89" spans="9:9" ht="17.100000000000001" customHeight="1" x14ac:dyDescent="0.2">
      <c r="I89" s="32"/>
    </row>
    <row r="90" spans="9:9" ht="17.100000000000001" customHeight="1" x14ac:dyDescent="0.2">
      <c r="I90" s="32"/>
    </row>
    <row r="91" spans="9:9" ht="17.100000000000001" customHeight="1" x14ac:dyDescent="0.2">
      <c r="I91" s="32"/>
    </row>
    <row r="92" spans="9:9" ht="17.100000000000001" customHeight="1" x14ac:dyDescent="0.2">
      <c r="I92" s="32"/>
    </row>
    <row r="93" spans="9:9" ht="17.100000000000001" customHeight="1" x14ac:dyDescent="0.2">
      <c r="I93" s="32"/>
    </row>
    <row r="94" spans="9:9" ht="17.100000000000001" customHeight="1" x14ac:dyDescent="0.2">
      <c r="I94" s="32"/>
    </row>
    <row r="95" spans="9:9" ht="17.100000000000001" customHeight="1" x14ac:dyDescent="0.2">
      <c r="I95" s="32"/>
    </row>
    <row r="96" spans="9:9" ht="17.100000000000001" customHeight="1" x14ac:dyDescent="0.2">
      <c r="I96" s="32"/>
    </row>
    <row r="97" spans="9:9" ht="17.100000000000001" customHeight="1" x14ac:dyDescent="0.2">
      <c r="I97" s="32"/>
    </row>
    <row r="98" spans="9:9" ht="17.100000000000001" customHeight="1" x14ac:dyDescent="0.2">
      <c r="I98" s="32"/>
    </row>
    <row r="99" spans="9:9" ht="17.100000000000001" customHeight="1" x14ac:dyDescent="0.2">
      <c r="I99" s="32"/>
    </row>
    <row r="100" spans="9:9" ht="17.100000000000001" customHeight="1" x14ac:dyDescent="0.2">
      <c r="I100" s="32"/>
    </row>
    <row r="101" spans="9:9" ht="17.100000000000001" customHeight="1" x14ac:dyDescent="0.2">
      <c r="I101" s="32"/>
    </row>
    <row r="102" spans="9:9" ht="17.100000000000001" customHeight="1" x14ac:dyDescent="0.2">
      <c r="I102" s="32"/>
    </row>
    <row r="103" spans="9:9" ht="17.100000000000001" customHeight="1" x14ac:dyDescent="0.2">
      <c r="I103" s="32"/>
    </row>
    <row r="104" spans="9:9" ht="17.100000000000001" customHeight="1" x14ac:dyDescent="0.2">
      <c r="I104" s="32"/>
    </row>
    <row r="105" spans="9:9" ht="17.100000000000001" customHeight="1" x14ac:dyDescent="0.2">
      <c r="I105" s="32"/>
    </row>
    <row r="106" spans="9:9" ht="17.100000000000001" customHeight="1" x14ac:dyDescent="0.2">
      <c r="I106" s="32"/>
    </row>
    <row r="107" spans="9:9" ht="17.100000000000001" customHeight="1" x14ac:dyDescent="0.2">
      <c r="I107" s="32"/>
    </row>
    <row r="108" spans="9:9" ht="17.100000000000001" customHeight="1" x14ac:dyDescent="0.2">
      <c r="I108" s="32"/>
    </row>
    <row r="109" spans="9:9" ht="17.100000000000001" customHeight="1" x14ac:dyDescent="0.2">
      <c r="I109" s="32"/>
    </row>
    <row r="110" spans="9:9" ht="17.100000000000001" customHeight="1" x14ac:dyDescent="0.2">
      <c r="I110" s="32"/>
    </row>
    <row r="111" spans="9:9" ht="17.100000000000001" customHeight="1" x14ac:dyDescent="0.2">
      <c r="I111" s="32"/>
    </row>
    <row r="112" spans="9:9" ht="17.100000000000001" customHeight="1" x14ac:dyDescent="0.2">
      <c r="I112" s="32"/>
    </row>
    <row r="113" spans="9:9" ht="17.100000000000001" customHeight="1" x14ac:dyDescent="0.2">
      <c r="I113" s="32"/>
    </row>
    <row r="114" spans="9:9" ht="17.100000000000001" customHeight="1" x14ac:dyDescent="0.2">
      <c r="I114" s="32"/>
    </row>
    <row r="115" spans="9:9" ht="17.100000000000001" customHeight="1" x14ac:dyDescent="0.2">
      <c r="I115" s="32"/>
    </row>
  </sheetData>
  <sheetProtection sheet="1" objects="1" scenarios="1"/>
  <mergeCells count="10">
    <mergeCell ref="G24:H24"/>
    <mergeCell ref="A30:B30"/>
    <mergeCell ref="A9:B9"/>
    <mergeCell ref="A10:B10"/>
    <mergeCell ref="A11:B11"/>
    <mergeCell ref="A29:B29"/>
    <mergeCell ref="A24:B24"/>
    <mergeCell ref="A27:B27"/>
    <mergeCell ref="A28:B28"/>
    <mergeCell ref="A12:B12"/>
  </mergeCells>
  <phoneticPr fontId="0" type="noConversion"/>
  <printOptions horizontalCentered="1"/>
  <pageMargins left="0.47244094488188981" right="0.39370078740157483" top="0.78740157480314965" bottom="0.59055118110236227" header="0.31496062992125984" footer="0.31496062992125984"/>
  <pageSetup paperSize="9" orientation="portrait" r:id="rId1"/>
  <headerFooter alignWithMargins="0">
    <oddHeader>&amp;L&amp;"Arial,Fett"&amp;8BWO | wohnbaugenossenschaften schweiz | WOHNEN SCHWEIZ | hbg&amp;R&amp;"Arial,Fett"&amp;11Kauf und Erneuerung</oddHeader>
    <oddFooter>&amp;L&amp;8 01/2025&amp;R&amp;8&amp;A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E4027A-5AF9-4056-8C93-C53AF8928A97}">
  <sheetPr codeName="Tabelle20">
    <pageSetUpPr fitToPage="1"/>
  </sheetPr>
  <dimension ref="A1:L84"/>
  <sheetViews>
    <sheetView zoomScaleNormal="100" zoomScaleSheetLayoutView="100" workbookViewId="0">
      <selection activeCell="I6" sqref="I6:J6"/>
    </sheetView>
  </sheetViews>
  <sheetFormatPr baseColWidth="10" defaultRowHeight="17.100000000000001" customHeight="1" x14ac:dyDescent="0.2"/>
  <cols>
    <col min="1" max="1" width="3.7109375" style="2" customWidth="1"/>
    <col min="2" max="2" width="7" style="2" customWidth="1"/>
    <col min="3" max="3" width="8.140625" style="2" customWidth="1"/>
    <col min="4" max="4" width="15.42578125" style="2" customWidth="1"/>
    <col min="5" max="5" width="6.5703125" style="2" customWidth="1"/>
    <col min="6" max="6" width="6.7109375" style="2" customWidth="1"/>
    <col min="7" max="7" width="11.28515625" style="2" customWidth="1"/>
    <col min="8" max="8" width="2.28515625" style="2" customWidth="1"/>
    <col min="9" max="9" width="13.7109375" style="2" customWidth="1"/>
    <col min="10" max="10" width="4.42578125" style="2" customWidth="1"/>
    <col min="11" max="11" width="15.85546875" style="2" customWidth="1"/>
    <col min="12" max="12" width="1.140625" style="2" customWidth="1"/>
    <col min="13" max="16384" width="11.42578125" style="2"/>
  </cols>
  <sheetData>
    <row r="1" spans="1:12" ht="17.100000000000001" customHeight="1" x14ac:dyDescent="0.2">
      <c r="A1" s="68" t="s">
        <v>155</v>
      </c>
      <c r="B1" s="68"/>
      <c r="C1" s="7"/>
      <c r="D1" s="7"/>
      <c r="E1" s="7"/>
      <c r="F1" s="7"/>
      <c r="G1" s="7"/>
      <c r="H1" s="7"/>
      <c r="I1" s="32"/>
      <c r="J1" s="7"/>
      <c r="K1" s="7"/>
      <c r="L1" s="7"/>
    </row>
    <row r="2" spans="1:12" ht="5.0999999999999996" customHeight="1" x14ac:dyDescent="0.2">
      <c r="A2" s="67"/>
      <c r="B2" s="67"/>
      <c r="C2" s="10"/>
      <c r="D2" s="10"/>
      <c r="E2" s="10"/>
      <c r="F2" s="10"/>
      <c r="G2" s="10"/>
      <c r="H2" s="10"/>
      <c r="I2" s="33"/>
      <c r="J2" s="10"/>
      <c r="K2" s="10"/>
      <c r="L2" s="10"/>
    </row>
    <row r="3" spans="1:12" ht="20.100000000000001" customHeight="1" x14ac:dyDescent="0.2">
      <c r="A3" s="6" t="s">
        <v>181</v>
      </c>
      <c r="B3" s="7"/>
      <c r="C3" s="7"/>
      <c r="D3" s="7"/>
      <c r="E3" s="178"/>
      <c r="F3" s="7" t="s">
        <v>183</v>
      </c>
      <c r="G3" s="7"/>
      <c r="H3" s="51"/>
      <c r="I3" s="189"/>
      <c r="J3" s="7"/>
      <c r="K3" s="213">
        <f>E3*I3</f>
        <v>0</v>
      </c>
      <c r="L3" s="8"/>
    </row>
    <row r="4" spans="1:12" ht="18" customHeight="1" x14ac:dyDescent="0.2">
      <c r="A4" s="6" t="s">
        <v>182</v>
      </c>
      <c r="B4" s="7"/>
      <c r="C4" s="7"/>
      <c r="D4" s="7"/>
      <c r="E4" s="177"/>
      <c r="F4" s="7" t="s">
        <v>192</v>
      </c>
      <c r="G4" s="7"/>
      <c r="H4" s="51"/>
      <c r="I4" s="190"/>
      <c r="J4" s="7"/>
      <c r="K4" s="214">
        <f>E4*I4</f>
        <v>0</v>
      </c>
      <c r="L4" s="8"/>
    </row>
    <row r="5" spans="1:12" ht="18" customHeight="1" x14ac:dyDescent="0.2">
      <c r="A5" s="6" t="s">
        <v>92</v>
      </c>
      <c r="B5" s="7"/>
      <c r="C5" s="7"/>
      <c r="D5" s="7"/>
      <c r="E5" s="7"/>
      <c r="F5" s="7"/>
      <c r="G5" s="7"/>
      <c r="H5" s="7"/>
      <c r="I5" s="191"/>
      <c r="J5" s="111" t="s">
        <v>4</v>
      </c>
      <c r="K5" s="215">
        <f>IF(K3&gt;0,K3*I5,K4*I5)</f>
        <v>0</v>
      </c>
      <c r="L5" s="8"/>
    </row>
    <row r="6" spans="1:12" ht="18" customHeight="1" x14ac:dyDescent="0.2">
      <c r="A6" s="28" t="s">
        <v>93</v>
      </c>
      <c r="B6" s="17"/>
      <c r="C6" s="17"/>
      <c r="D6" s="17"/>
      <c r="E6" s="17"/>
      <c r="F6" s="184"/>
      <c r="G6" s="184"/>
      <c r="H6" s="184"/>
      <c r="I6" s="192"/>
      <c r="J6" s="184"/>
      <c r="K6" s="192"/>
      <c r="L6" s="8"/>
    </row>
    <row r="7" spans="1:12" ht="18" customHeight="1" x14ac:dyDescent="0.2">
      <c r="A7" s="28" t="s">
        <v>156</v>
      </c>
      <c r="B7" s="17"/>
      <c r="C7" s="17"/>
      <c r="D7" s="17"/>
      <c r="E7" s="17"/>
      <c r="F7" s="184"/>
      <c r="G7" s="184"/>
      <c r="H7" s="184"/>
      <c r="I7" s="192"/>
      <c r="J7" s="184"/>
      <c r="K7" s="193"/>
      <c r="L7" s="8"/>
    </row>
    <row r="8" spans="1:12" ht="6" customHeight="1" x14ac:dyDescent="0.2">
      <c r="A8" s="9"/>
      <c r="B8" s="10"/>
      <c r="C8" s="10"/>
      <c r="D8" s="10"/>
      <c r="E8" s="10"/>
      <c r="F8" s="10"/>
      <c r="G8" s="10"/>
      <c r="H8" s="10"/>
      <c r="I8" s="33"/>
      <c r="J8" s="10"/>
      <c r="K8" s="33"/>
      <c r="L8" s="11"/>
    </row>
    <row r="9" spans="1:12" ht="6.95" customHeight="1" x14ac:dyDescent="0.2">
      <c r="I9" s="32"/>
    </row>
    <row r="10" spans="1:12" ht="24.95" customHeight="1" x14ac:dyDescent="0.2">
      <c r="A10" s="68" t="s">
        <v>212</v>
      </c>
      <c r="I10" s="32"/>
    </row>
    <row r="11" spans="1:12" ht="34.5" customHeight="1" x14ac:dyDescent="0.2">
      <c r="A11" s="24"/>
      <c r="B11" s="12"/>
      <c r="C11" s="12"/>
      <c r="D11" s="433" t="s">
        <v>217</v>
      </c>
      <c r="E11" s="434"/>
      <c r="F11" s="100" t="s">
        <v>246</v>
      </c>
      <c r="G11" s="99" t="s">
        <v>263</v>
      </c>
      <c r="H11" s="415" t="s">
        <v>261</v>
      </c>
      <c r="I11" s="416"/>
      <c r="J11" s="416"/>
      <c r="K11" s="234" t="s">
        <v>262</v>
      </c>
      <c r="L11" s="235"/>
    </row>
    <row r="12" spans="1:12" ht="18" customHeight="1" x14ac:dyDescent="0.2">
      <c r="A12" s="24" t="s">
        <v>162</v>
      </c>
      <c r="B12" s="12"/>
      <c r="C12" s="12" t="s">
        <v>159</v>
      </c>
      <c r="D12" s="417"/>
      <c r="E12" s="418"/>
      <c r="F12" s="244"/>
      <c r="G12" s="245" t="str">
        <f>IF(D12&gt;0,(100/$D$23*D12)," ")</f>
        <v xml:space="preserve"> </v>
      </c>
      <c r="H12" s="400"/>
      <c r="I12" s="401"/>
      <c r="J12" s="402"/>
      <c r="K12" s="246">
        <f>D12*F12</f>
        <v>0</v>
      </c>
      <c r="L12" s="247"/>
    </row>
    <row r="13" spans="1:12" ht="18" customHeight="1" x14ac:dyDescent="0.2">
      <c r="A13" s="24" t="s">
        <v>162</v>
      </c>
      <c r="B13" s="12"/>
      <c r="C13" s="12" t="s">
        <v>160</v>
      </c>
      <c r="D13" s="417"/>
      <c r="E13" s="418"/>
      <c r="F13" s="244"/>
      <c r="G13" s="245" t="str">
        <f t="shared" ref="G13:G18" si="0">IF(D13&gt;0,(100/$D$23*D13)," ")</f>
        <v xml:space="preserve"> </v>
      </c>
      <c r="H13" s="400"/>
      <c r="I13" s="401"/>
      <c r="J13" s="402"/>
      <c r="K13" s="246">
        <f t="shared" ref="K13:K18" si="1">D13*F13</f>
        <v>0</v>
      </c>
      <c r="L13" s="247"/>
    </row>
    <row r="14" spans="1:12" ht="18" customHeight="1" x14ac:dyDescent="0.2">
      <c r="A14" s="24" t="s">
        <v>162</v>
      </c>
      <c r="B14" s="12"/>
      <c r="C14" s="12" t="s">
        <v>161</v>
      </c>
      <c r="D14" s="417"/>
      <c r="E14" s="418"/>
      <c r="F14" s="244"/>
      <c r="G14" s="245" t="str">
        <f t="shared" si="0"/>
        <v xml:space="preserve"> </v>
      </c>
      <c r="H14" s="400"/>
      <c r="I14" s="401"/>
      <c r="J14" s="402"/>
      <c r="K14" s="246">
        <f t="shared" si="1"/>
        <v>0</v>
      </c>
      <c r="L14" s="247"/>
    </row>
    <row r="15" spans="1:12" ht="18" customHeight="1" x14ac:dyDescent="0.2">
      <c r="A15" s="24" t="s">
        <v>107</v>
      </c>
      <c r="B15" s="12"/>
      <c r="C15" s="12"/>
      <c r="D15" s="417"/>
      <c r="E15" s="418"/>
      <c r="F15" s="244"/>
      <c r="G15" s="245" t="str">
        <f t="shared" si="0"/>
        <v xml:space="preserve"> </v>
      </c>
      <c r="H15" s="400"/>
      <c r="I15" s="401"/>
      <c r="J15" s="402"/>
      <c r="K15" s="246">
        <f t="shared" si="1"/>
        <v>0</v>
      </c>
      <c r="L15" s="247"/>
    </row>
    <row r="16" spans="1:12" ht="18" customHeight="1" x14ac:dyDescent="0.2">
      <c r="A16" s="24" t="s">
        <v>104</v>
      </c>
      <c r="B16" s="12"/>
      <c r="C16" s="12"/>
      <c r="D16" s="417"/>
      <c r="E16" s="418"/>
      <c r="F16" s="244"/>
      <c r="G16" s="245" t="str">
        <f t="shared" si="0"/>
        <v xml:space="preserve"> </v>
      </c>
      <c r="H16" s="400"/>
      <c r="I16" s="401"/>
      <c r="J16" s="402"/>
      <c r="K16" s="246">
        <f t="shared" si="1"/>
        <v>0</v>
      </c>
      <c r="L16" s="247"/>
    </row>
    <row r="17" spans="1:12" ht="18" customHeight="1" x14ac:dyDescent="0.2">
      <c r="A17" s="24" t="s">
        <v>237</v>
      </c>
      <c r="B17" s="12"/>
      <c r="C17" s="12"/>
      <c r="D17" s="417"/>
      <c r="E17" s="418"/>
      <c r="F17" s="244"/>
      <c r="G17" s="245" t="str">
        <f t="shared" si="0"/>
        <v xml:space="preserve"> </v>
      </c>
      <c r="H17" s="400"/>
      <c r="I17" s="401"/>
      <c r="J17" s="402"/>
      <c r="K17" s="246">
        <f t="shared" si="1"/>
        <v>0</v>
      </c>
      <c r="L17" s="247"/>
    </row>
    <row r="18" spans="1:12" ht="20.100000000000001" customHeight="1" thickBot="1" x14ac:dyDescent="0.25">
      <c r="A18" s="248" t="s">
        <v>187</v>
      </c>
      <c r="B18" s="249"/>
      <c r="C18" s="12"/>
      <c r="D18" s="410"/>
      <c r="E18" s="411"/>
      <c r="F18" s="250"/>
      <c r="G18" s="251" t="str">
        <f t="shared" si="0"/>
        <v xml:space="preserve"> </v>
      </c>
      <c r="H18" s="427"/>
      <c r="I18" s="428"/>
      <c r="J18" s="429"/>
      <c r="K18" s="252">
        <f t="shared" si="1"/>
        <v>0</v>
      </c>
      <c r="L18" s="253"/>
    </row>
    <row r="19" spans="1:12" ht="20.100000000000001" customHeight="1" thickBot="1" x14ac:dyDescent="0.25">
      <c r="A19" s="101" t="s">
        <v>163</v>
      </c>
      <c r="B19" s="87"/>
      <c r="C19" s="87"/>
      <c r="D19" s="419">
        <f>SUM(D12:E18)</f>
        <v>0</v>
      </c>
      <c r="E19" s="420"/>
      <c r="F19" s="147"/>
      <c r="G19" s="145" t="str">
        <f>IF(D19&gt;0,(100/$D$23*D19)," ")</f>
        <v xml:space="preserve"> </v>
      </c>
      <c r="H19" s="241"/>
      <c r="I19" s="242"/>
      <c r="J19" s="242"/>
      <c r="K19" s="206">
        <f>SUM(K12:K18)</f>
        <v>0</v>
      </c>
      <c r="L19" s="205"/>
    </row>
    <row r="20" spans="1:12" ht="18" customHeight="1" x14ac:dyDescent="0.2">
      <c r="A20" s="9" t="s">
        <v>304</v>
      </c>
      <c r="B20" s="10"/>
      <c r="C20" s="10"/>
      <c r="D20" s="438"/>
      <c r="E20" s="439"/>
      <c r="F20" s="254">
        <v>2.5000000000000001E-3</v>
      </c>
      <c r="G20" s="255"/>
      <c r="H20" s="256"/>
      <c r="I20" s="257"/>
      <c r="J20" s="257"/>
      <c r="K20" s="258">
        <f>D20*F20</f>
        <v>0</v>
      </c>
      <c r="L20" s="259"/>
    </row>
    <row r="21" spans="1:12" ht="18" customHeight="1" x14ac:dyDescent="0.2">
      <c r="A21" s="412" t="s">
        <v>267</v>
      </c>
      <c r="B21" s="413"/>
      <c r="C21" s="414"/>
      <c r="D21" s="430"/>
      <c r="E21" s="431"/>
      <c r="F21" s="244"/>
      <c r="G21" s="263" t="str">
        <f>IF(D21&gt;0,(100/$D$23*D21)," ")</f>
        <v xml:space="preserve"> </v>
      </c>
      <c r="H21" s="260"/>
      <c r="I21" s="261"/>
      <c r="J21" s="261"/>
      <c r="K21" s="246">
        <f>D21*F21</f>
        <v>0</v>
      </c>
      <c r="L21" s="262"/>
    </row>
    <row r="22" spans="1:12" ht="20.100000000000001" customHeight="1" thickBot="1" x14ac:dyDescent="0.25">
      <c r="A22" s="248" t="s">
        <v>103</v>
      </c>
      <c r="B22" s="12"/>
      <c r="C22" s="12"/>
      <c r="D22" s="410"/>
      <c r="E22" s="411"/>
      <c r="F22" s="194"/>
      <c r="G22" s="263" t="str">
        <f>IF(D22&gt;0,(100/$D$23*D22)," ")</f>
        <v xml:space="preserve"> </v>
      </c>
      <c r="H22" s="157"/>
      <c r="I22" s="158"/>
      <c r="J22" s="240"/>
      <c r="K22" s="252">
        <f>D22*F22</f>
        <v>0</v>
      </c>
      <c r="L22" s="159"/>
    </row>
    <row r="23" spans="1:12" ht="20.100000000000001" customHeight="1" thickBot="1" x14ac:dyDescent="0.25">
      <c r="A23" s="112" t="s">
        <v>250</v>
      </c>
      <c r="B23" s="88"/>
      <c r="C23" s="88"/>
      <c r="D23" s="404">
        <f>D22+D21+D19</f>
        <v>0</v>
      </c>
      <c r="E23" s="405"/>
      <c r="F23" s="147"/>
      <c r="G23" s="146" t="str">
        <f>IF(D23&gt;0,(100/$D$23*D23)," ")</f>
        <v xml:space="preserve"> </v>
      </c>
      <c r="H23" s="403" t="s">
        <v>213</v>
      </c>
      <c r="I23" s="403"/>
      <c r="J23" s="216"/>
      <c r="K23" s="217">
        <f>ROUND((D12*F12)+(D13*F13)+(D14*F14)+(D15*F15)+(D16*F16)+(D17*F17)+(D18*F18)+(D20*F20)+(D21*F21)+(D22*F22),0)</f>
        <v>0</v>
      </c>
      <c r="L23" s="110"/>
    </row>
    <row r="24" spans="1:12" ht="15" customHeight="1" x14ac:dyDescent="0.2">
      <c r="A24" s="27" t="s">
        <v>188</v>
      </c>
      <c r="I24" s="32"/>
    </row>
    <row r="25" spans="1:12" ht="15" customHeight="1" x14ac:dyDescent="0.2">
      <c r="A25" s="27" t="s">
        <v>189</v>
      </c>
      <c r="I25" s="32"/>
    </row>
    <row r="26" spans="1:12" ht="15" customHeight="1" x14ac:dyDescent="0.2">
      <c r="A26" s="421" t="s">
        <v>256</v>
      </c>
      <c r="B26" s="422"/>
      <c r="C26" s="423"/>
      <c r="D26" s="408" t="s">
        <v>257</v>
      </c>
      <c r="E26" s="408"/>
      <c r="F26" s="236" t="s">
        <v>258</v>
      </c>
      <c r="G26" s="443" t="s">
        <v>272</v>
      </c>
      <c r="H26" s="444"/>
      <c r="I26" s="444"/>
      <c r="J26" s="444"/>
      <c r="K26" s="444"/>
      <c r="L26" s="445"/>
    </row>
    <row r="27" spans="1:12" ht="15" customHeight="1" x14ac:dyDescent="0.2">
      <c r="A27" s="424" t="s">
        <v>259</v>
      </c>
      <c r="B27" s="425"/>
      <c r="C27" s="426"/>
      <c r="D27" s="409"/>
      <c r="E27" s="409"/>
      <c r="F27" s="237"/>
      <c r="G27" s="446"/>
      <c r="H27" s="447"/>
      <c r="I27" s="447"/>
      <c r="J27" s="447"/>
      <c r="K27" s="447"/>
      <c r="L27" s="448"/>
    </row>
    <row r="28" spans="1:12" ht="15" customHeight="1" x14ac:dyDescent="0.2">
      <c r="A28" s="435" t="s">
        <v>259</v>
      </c>
      <c r="B28" s="436"/>
      <c r="C28" s="437"/>
      <c r="D28" s="407"/>
      <c r="E28" s="407"/>
      <c r="F28" s="238"/>
      <c r="G28" s="449"/>
      <c r="H28" s="450"/>
      <c r="I28" s="450"/>
      <c r="J28" s="450"/>
      <c r="K28" s="450"/>
      <c r="L28" s="451"/>
    </row>
    <row r="29" spans="1:12" ht="15" customHeight="1" x14ac:dyDescent="0.2">
      <c r="A29" s="435" t="s">
        <v>259</v>
      </c>
      <c r="B29" s="436"/>
      <c r="C29" s="437"/>
      <c r="D29" s="407"/>
      <c r="E29" s="407"/>
      <c r="F29" s="238"/>
      <c r="G29" s="449"/>
      <c r="H29" s="450"/>
      <c r="I29" s="450"/>
      <c r="J29" s="450"/>
      <c r="K29" s="450"/>
      <c r="L29" s="451"/>
    </row>
    <row r="30" spans="1:12" ht="15" customHeight="1" x14ac:dyDescent="0.2">
      <c r="A30" s="440" t="s">
        <v>259</v>
      </c>
      <c r="B30" s="441"/>
      <c r="C30" s="442"/>
      <c r="D30" s="406"/>
      <c r="E30" s="406"/>
      <c r="F30" s="239"/>
      <c r="G30" s="452"/>
      <c r="H30" s="453"/>
      <c r="I30" s="453"/>
      <c r="J30" s="453"/>
      <c r="K30" s="453"/>
      <c r="L30" s="454"/>
    </row>
    <row r="31" spans="1:12" ht="6.95" customHeight="1" x14ac:dyDescent="0.2">
      <c r="I31" s="32"/>
      <c r="J31" s="7"/>
    </row>
    <row r="32" spans="1:12" ht="31.5" customHeight="1" x14ac:dyDescent="0.2">
      <c r="A32" s="89" t="s">
        <v>164</v>
      </c>
      <c r="I32" s="32"/>
      <c r="J32" s="218"/>
      <c r="K32" s="415" t="s">
        <v>214</v>
      </c>
      <c r="L32" s="432"/>
    </row>
    <row r="33" spans="1:12" ht="15.75" customHeight="1" x14ac:dyDescent="0.2">
      <c r="A33" s="3" t="s">
        <v>94</v>
      </c>
      <c r="B33" s="4"/>
      <c r="C33" s="4"/>
      <c r="D33" s="4"/>
      <c r="E33" s="4"/>
      <c r="F33" s="4"/>
      <c r="G33" s="4"/>
      <c r="H33" s="4"/>
      <c r="I33" s="97"/>
      <c r="J33" s="4"/>
      <c r="K33" s="212">
        <f>SUM(K12:K17)+K20</f>
        <v>0</v>
      </c>
      <c r="L33" s="8"/>
    </row>
    <row r="34" spans="1:12" ht="15.75" customHeight="1" x14ac:dyDescent="0.2">
      <c r="A34" s="6" t="s">
        <v>95</v>
      </c>
      <c r="B34" s="7"/>
      <c r="C34" s="7"/>
      <c r="D34" s="7"/>
      <c r="E34" s="7"/>
      <c r="F34" s="7"/>
      <c r="G34" s="7"/>
      <c r="H34" s="7"/>
      <c r="I34" s="32"/>
      <c r="J34" s="7"/>
      <c r="K34" s="211">
        <f>K22</f>
        <v>0</v>
      </c>
      <c r="L34" s="8"/>
    </row>
    <row r="35" spans="1:12" ht="15.75" customHeight="1" x14ac:dyDescent="0.2">
      <c r="A35" s="6" t="s">
        <v>96</v>
      </c>
      <c r="B35" s="7"/>
      <c r="C35" s="7"/>
      <c r="D35" s="7"/>
      <c r="E35" s="7"/>
      <c r="F35" s="7"/>
      <c r="G35" s="7"/>
      <c r="H35" s="7"/>
      <c r="I35" s="32"/>
      <c r="J35" s="7"/>
      <c r="K35" s="211">
        <f>K18</f>
        <v>0</v>
      </c>
      <c r="L35" s="8"/>
    </row>
    <row r="36" spans="1:12" ht="15.75" customHeight="1" x14ac:dyDescent="0.2">
      <c r="A36" s="6" t="s">
        <v>97</v>
      </c>
      <c r="B36" s="7"/>
      <c r="C36" s="7"/>
      <c r="D36" s="7"/>
      <c r="E36" s="7"/>
      <c r="F36" s="7"/>
      <c r="G36" s="7"/>
      <c r="H36" s="7"/>
      <c r="I36" s="32"/>
      <c r="J36" s="7"/>
      <c r="K36" s="264">
        <v>0</v>
      </c>
      <c r="L36" s="266"/>
    </row>
    <row r="37" spans="1:12" ht="15.75" customHeight="1" x14ac:dyDescent="0.2">
      <c r="A37" s="6" t="s">
        <v>98</v>
      </c>
      <c r="B37" s="7"/>
      <c r="C37" s="7"/>
      <c r="D37" s="7"/>
      <c r="E37" s="7"/>
      <c r="F37" s="7"/>
      <c r="G37" s="7"/>
      <c r="H37" s="7"/>
      <c r="I37" s="32"/>
      <c r="J37" s="7"/>
      <c r="K37" s="265">
        <v>0</v>
      </c>
      <c r="L37" s="267"/>
    </row>
    <row r="38" spans="1:12" ht="15.75" customHeight="1" x14ac:dyDescent="0.2">
      <c r="A38" s="6" t="s">
        <v>260</v>
      </c>
      <c r="B38" s="7"/>
      <c r="C38" s="7"/>
      <c r="D38" s="7"/>
      <c r="E38" s="7"/>
      <c r="F38" s="7"/>
      <c r="G38" s="7"/>
      <c r="H38" s="7"/>
      <c r="I38" s="32"/>
      <c r="J38" s="7"/>
      <c r="K38" s="265">
        <v>0</v>
      </c>
      <c r="L38" s="267"/>
    </row>
    <row r="39" spans="1:12" ht="15.75" customHeight="1" x14ac:dyDescent="0.2">
      <c r="A39" s="6" t="s">
        <v>305</v>
      </c>
      <c r="B39" s="7"/>
      <c r="C39" s="7"/>
      <c r="D39" s="7"/>
      <c r="E39" s="7"/>
      <c r="F39" s="7"/>
      <c r="G39" s="7"/>
      <c r="H39" s="7"/>
      <c r="I39" s="32"/>
      <c r="J39" s="7"/>
      <c r="K39" s="265">
        <v>0</v>
      </c>
      <c r="L39" s="267"/>
    </row>
    <row r="40" spans="1:12" ht="15.75" customHeight="1" x14ac:dyDescent="0.2">
      <c r="A40" s="6" t="s">
        <v>215</v>
      </c>
      <c r="B40" s="7"/>
      <c r="C40" s="7"/>
      <c r="D40" s="7"/>
      <c r="E40" s="7"/>
      <c r="F40" s="7"/>
      <c r="G40" s="7"/>
      <c r="H40" s="7"/>
      <c r="I40" s="32"/>
      <c r="J40" s="7"/>
      <c r="K40" s="265">
        <v>0</v>
      </c>
      <c r="L40" s="267"/>
    </row>
    <row r="41" spans="1:12" ht="15.75" customHeight="1" thickBot="1" x14ac:dyDescent="0.25">
      <c r="A41" s="6" t="s">
        <v>216</v>
      </c>
      <c r="B41" s="7"/>
      <c r="C41" s="7"/>
      <c r="D41" s="7"/>
      <c r="E41" s="7"/>
      <c r="F41" s="7"/>
      <c r="G41" s="7"/>
      <c r="H41" s="7"/>
      <c r="I41" s="32"/>
      <c r="J41" s="7"/>
      <c r="K41" s="265">
        <v>0</v>
      </c>
      <c r="L41" s="267"/>
    </row>
    <row r="42" spans="1:12" ht="20.100000000000001" customHeight="1" thickBot="1" x14ac:dyDescent="0.25">
      <c r="A42" s="112" t="s">
        <v>99</v>
      </c>
      <c r="B42" s="88"/>
      <c r="C42" s="88"/>
      <c r="D42" s="88"/>
      <c r="E42" s="113"/>
      <c r="F42" s="88"/>
      <c r="G42" s="88"/>
      <c r="H42" s="88"/>
      <c r="I42" s="114"/>
      <c r="J42" s="220"/>
      <c r="K42" s="209">
        <f>SUM(K33:K41)</f>
        <v>0</v>
      </c>
      <c r="L42" s="210"/>
    </row>
    <row r="43" spans="1:12" ht="20.100000000000001" customHeight="1" thickBot="1" x14ac:dyDescent="0.25">
      <c r="A43" s="221" t="s">
        <v>100</v>
      </c>
      <c r="B43" s="115"/>
      <c r="C43" s="115"/>
      <c r="D43" s="115"/>
      <c r="E43" s="162" t="str">
        <f>IF(('Seite 4'!L13+'Seite 4'!L32)&gt;0,J42/('Seite 4'!L13+'Seite 4'!L32)*100,"")</f>
        <v/>
      </c>
      <c r="F43" s="10"/>
      <c r="G43" s="10"/>
      <c r="H43" s="10"/>
      <c r="I43" s="33"/>
      <c r="J43" s="219"/>
      <c r="K43" s="207"/>
      <c r="L43" s="208"/>
    </row>
    <row r="44" spans="1:12" ht="15" customHeight="1" x14ac:dyDescent="0.2">
      <c r="A44" s="18" t="s">
        <v>101</v>
      </c>
      <c r="I44" s="32"/>
    </row>
    <row r="45" spans="1:12" ht="12.95" customHeight="1" x14ac:dyDescent="0.2">
      <c r="A45" s="18" t="s">
        <v>236</v>
      </c>
      <c r="I45" s="32"/>
    </row>
    <row r="46" spans="1:12" ht="17.100000000000001" customHeight="1" x14ac:dyDescent="0.2">
      <c r="I46" s="32"/>
    </row>
    <row r="47" spans="1:12" ht="17.100000000000001" customHeight="1" x14ac:dyDescent="0.2">
      <c r="I47" s="32"/>
    </row>
    <row r="48" spans="1:12" ht="17.100000000000001" customHeight="1" x14ac:dyDescent="0.2">
      <c r="I48" s="32"/>
    </row>
    <row r="49" spans="9:9" ht="17.100000000000001" customHeight="1" x14ac:dyDescent="0.2">
      <c r="I49" s="32"/>
    </row>
    <row r="50" spans="9:9" ht="17.100000000000001" customHeight="1" x14ac:dyDescent="0.2">
      <c r="I50" s="32"/>
    </row>
    <row r="51" spans="9:9" ht="17.100000000000001" customHeight="1" x14ac:dyDescent="0.2">
      <c r="I51" s="32"/>
    </row>
    <row r="52" spans="9:9" ht="17.100000000000001" customHeight="1" x14ac:dyDescent="0.2">
      <c r="I52" s="32"/>
    </row>
    <row r="53" spans="9:9" ht="17.100000000000001" customHeight="1" x14ac:dyDescent="0.2">
      <c r="I53" s="32"/>
    </row>
    <row r="54" spans="9:9" ht="17.100000000000001" customHeight="1" x14ac:dyDescent="0.2">
      <c r="I54" s="32"/>
    </row>
    <row r="55" spans="9:9" ht="17.100000000000001" customHeight="1" x14ac:dyDescent="0.2">
      <c r="I55" s="32"/>
    </row>
    <row r="56" spans="9:9" ht="17.100000000000001" customHeight="1" x14ac:dyDescent="0.2">
      <c r="I56" s="32"/>
    </row>
    <row r="57" spans="9:9" ht="17.100000000000001" customHeight="1" x14ac:dyDescent="0.2">
      <c r="I57" s="32"/>
    </row>
    <row r="58" spans="9:9" ht="17.100000000000001" customHeight="1" x14ac:dyDescent="0.2">
      <c r="I58" s="32"/>
    </row>
    <row r="59" spans="9:9" ht="17.100000000000001" customHeight="1" x14ac:dyDescent="0.2">
      <c r="I59" s="32"/>
    </row>
    <row r="60" spans="9:9" ht="17.100000000000001" customHeight="1" x14ac:dyDescent="0.2">
      <c r="I60" s="32"/>
    </row>
    <row r="61" spans="9:9" ht="17.100000000000001" customHeight="1" x14ac:dyDescent="0.2">
      <c r="I61" s="32"/>
    </row>
    <row r="62" spans="9:9" ht="17.100000000000001" customHeight="1" x14ac:dyDescent="0.2">
      <c r="I62" s="32"/>
    </row>
    <row r="63" spans="9:9" ht="17.100000000000001" customHeight="1" x14ac:dyDescent="0.2">
      <c r="I63" s="32"/>
    </row>
    <row r="64" spans="9:9" ht="17.100000000000001" customHeight="1" x14ac:dyDescent="0.2">
      <c r="I64" s="32"/>
    </row>
    <row r="65" spans="9:9" ht="17.100000000000001" customHeight="1" x14ac:dyDescent="0.2">
      <c r="I65" s="32"/>
    </row>
    <row r="66" spans="9:9" ht="17.100000000000001" customHeight="1" x14ac:dyDescent="0.2">
      <c r="I66" s="32"/>
    </row>
    <row r="67" spans="9:9" ht="17.100000000000001" customHeight="1" x14ac:dyDescent="0.2">
      <c r="I67" s="32"/>
    </row>
    <row r="68" spans="9:9" ht="17.100000000000001" customHeight="1" x14ac:dyDescent="0.2">
      <c r="I68" s="32"/>
    </row>
    <row r="69" spans="9:9" ht="17.100000000000001" customHeight="1" x14ac:dyDescent="0.2">
      <c r="I69" s="32"/>
    </row>
    <row r="70" spans="9:9" ht="17.100000000000001" customHeight="1" x14ac:dyDescent="0.2">
      <c r="I70" s="32"/>
    </row>
    <row r="71" spans="9:9" ht="17.100000000000001" customHeight="1" x14ac:dyDescent="0.2">
      <c r="I71" s="32"/>
    </row>
    <row r="72" spans="9:9" ht="17.100000000000001" customHeight="1" x14ac:dyDescent="0.2">
      <c r="I72" s="32"/>
    </row>
    <row r="73" spans="9:9" ht="17.100000000000001" customHeight="1" x14ac:dyDescent="0.2">
      <c r="I73" s="32"/>
    </row>
    <row r="74" spans="9:9" ht="17.100000000000001" customHeight="1" x14ac:dyDescent="0.2">
      <c r="I74" s="32"/>
    </row>
    <row r="75" spans="9:9" ht="17.100000000000001" customHeight="1" x14ac:dyDescent="0.2">
      <c r="I75" s="32"/>
    </row>
    <row r="76" spans="9:9" ht="17.100000000000001" customHeight="1" x14ac:dyDescent="0.2">
      <c r="I76" s="32"/>
    </row>
    <row r="77" spans="9:9" ht="17.100000000000001" customHeight="1" x14ac:dyDescent="0.2">
      <c r="I77" s="32"/>
    </row>
    <row r="78" spans="9:9" ht="17.100000000000001" customHeight="1" x14ac:dyDescent="0.2">
      <c r="I78" s="32"/>
    </row>
    <row r="79" spans="9:9" ht="17.100000000000001" customHeight="1" x14ac:dyDescent="0.2">
      <c r="I79" s="32"/>
    </row>
    <row r="80" spans="9:9" ht="17.100000000000001" customHeight="1" x14ac:dyDescent="0.2">
      <c r="I80" s="32"/>
    </row>
    <row r="81" spans="9:9" ht="17.100000000000001" customHeight="1" x14ac:dyDescent="0.2">
      <c r="I81" s="32"/>
    </row>
    <row r="82" spans="9:9" ht="17.100000000000001" customHeight="1" x14ac:dyDescent="0.2">
      <c r="I82" s="32"/>
    </row>
    <row r="83" spans="9:9" ht="17.100000000000001" customHeight="1" x14ac:dyDescent="0.2">
      <c r="I83" s="32"/>
    </row>
    <row r="84" spans="9:9" ht="17.100000000000001" customHeight="1" x14ac:dyDescent="0.2">
      <c r="I84" s="32"/>
    </row>
  </sheetData>
  <sheetProtection sheet="1" objects="1" scenarios="1"/>
  <mergeCells count="39">
    <mergeCell ref="A28:C28"/>
    <mergeCell ref="A29:C29"/>
    <mergeCell ref="D17:E17"/>
    <mergeCell ref="D20:E20"/>
    <mergeCell ref="A30:C30"/>
    <mergeCell ref="G26:L26"/>
    <mergeCell ref="G27:L27"/>
    <mergeCell ref="G28:L28"/>
    <mergeCell ref="G29:L29"/>
    <mergeCell ref="G30:L30"/>
    <mergeCell ref="A26:C26"/>
    <mergeCell ref="A27:C27"/>
    <mergeCell ref="H18:J18"/>
    <mergeCell ref="D21:E21"/>
    <mergeCell ref="K32:L32"/>
    <mergeCell ref="D11:E11"/>
    <mergeCell ref="D12:E12"/>
    <mergeCell ref="D13:E13"/>
    <mergeCell ref="D18:E18"/>
    <mergeCell ref="D14:E14"/>
    <mergeCell ref="A21:C21"/>
    <mergeCell ref="H11:J11"/>
    <mergeCell ref="H12:J12"/>
    <mergeCell ref="H13:J13"/>
    <mergeCell ref="H14:J14"/>
    <mergeCell ref="H15:J15"/>
    <mergeCell ref="D15:E15"/>
    <mergeCell ref="D16:E16"/>
    <mergeCell ref="D19:E19"/>
    <mergeCell ref="H16:J16"/>
    <mergeCell ref="H17:J17"/>
    <mergeCell ref="H23:I23"/>
    <mergeCell ref="D23:E23"/>
    <mergeCell ref="D30:E30"/>
    <mergeCell ref="D29:E29"/>
    <mergeCell ref="D28:E28"/>
    <mergeCell ref="D26:E26"/>
    <mergeCell ref="D27:E27"/>
    <mergeCell ref="D22:E22"/>
  </mergeCells>
  <phoneticPr fontId="0" type="noConversion"/>
  <printOptions horizontalCentered="1"/>
  <pageMargins left="0.47244094488188981" right="0.39370078740157483" top="0.78740157480314965" bottom="0.59055118110236227" header="0.31496062992125984" footer="0.31496062992125984"/>
  <pageSetup paperSize="9" orientation="portrait" r:id="rId1"/>
  <headerFooter alignWithMargins="0">
    <oddHeader>&amp;L&amp;"Arial,Fett"&amp;8BWO | wohnbaugenossenschaften schweiz | WOHNEN SCHWEIZ | hbg&amp;R&amp;"Arial,Fett"&amp;11Kauf und Erneuerung</oddHeader>
    <oddFooter>&amp;L&amp;8 01/2025&amp;R&amp;8&amp;A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BACC86-54A2-4F78-8360-C557C9D3619F}">
  <sheetPr codeName="Tabelle21">
    <pageSetUpPr fitToPage="1"/>
  </sheetPr>
  <dimension ref="A1:I52"/>
  <sheetViews>
    <sheetView zoomScaleNormal="100" zoomScaleSheetLayoutView="100" workbookViewId="0">
      <selection activeCell="I6" sqref="I6:J6"/>
    </sheetView>
  </sheetViews>
  <sheetFormatPr baseColWidth="10" defaultRowHeight="17.100000000000001" customHeight="1" x14ac:dyDescent="0.2"/>
  <cols>
    <col min="1" max="1" width="4" style="2" customWidth="1"/>
    <col min="2" max="2" width="8.42578125" style="2" customWidth="1"/>
    <col min="3" max="3" width="8" style="2" customWidth="1"/>
    <col min="4" max="4" width="7.7109375" style="2" customWidth="1"/>
    <col min="5" max="5" width="7.42578125" style="2" customWidth="1"/>
    <col min="6" max="6" width="16.42578125" style="2" customWidth="1"/>
    <col min="7" max="7" width="16.28515625" style="2" customWidth="1"/>
    <col min="8" max="8" width="12.140625" style="2" customWidth="1"/>
    <col min="9" max="9" width="16.85546875" style="2" customWidth="1"/>
    <col min="10" max="16384" width="11.42578125" style="2"/>
  </cols>
  <sheetData>
    <row r="1" spans="1:9" ht="17.100000000000001" customHeight="1" x14ac:dyDescent="0.2">
      <c r="A1" s="68" t="s">
        <v>168</v>
      </c>
      <c r="B1" s="19"/>
      <c r="C1" s="7"/>
      <c r="D1" s="7"/>
      <c r="E1" s="7"/>
      <c r="F1" s="7"/>
      <c r="G1" s="7"/>
      <c r="H1" s="7"/>
    </row>
    <row r="2" spans="1:9" ht="5.0999999999999996" customHeight="1" x14ac:dyDescent="0.2">
      <c r="A2" s="58"/>
      <c r="B2" s="19"/>
      <c r="C2" s="7"/>
      <c r="D2" s="7"/>
      <c r="E2" s="7"/>
      <c r="F2" s="7"/>
      <c r="G2" s="7"/>
      <c r="H2" s="138"/>
    </row>
    <row r="3" spans="1:9" ht="17.100000000000001" customHeight="1" x14ac:dyDescent="0.2">
      <c r="A3" s="123"/>
      <c r="B3" s="124"/>
      <c r="C3" s="90" t="s">
        <v>16</v>
      </c>
      <c r="D3" s="433" t="s">
        <v>102</v>
      </c>
      <c r="E3" s="456"/>
      <c r="F3" s="457"/>
      <c r="G3" s="102" t="s">
        <v>166</v>
      </c>
      <c r="H3" s="117" t="s">
        <v>165</v>
      </c>
      <c r="I3" s="90" t="s">
        <v>167</v>
      </c>
    </row>
    <row r="4" spans="1:9" ht="15.95" customHeight="1" x14ac:dyDescent="0.2">
      <c r="A4" s="125"/>
      <c r="B4" s="12" t="s">
        <v>242</v>
      </c>
      <c r="C4" s="126"/>
      <c r="D4" s="400"/>
      <c r="E4" s="401"/>
      <c r="F4" s="402"/>
      <c r="G4" s="149"/>
      <c r="H4" s="152" t="str">
        <f t="shared" ref="H4:H11" si="0">IF($G$12&gt;0,G4/$G$12*100,"")</f>
        <v/>
      </c>
      <c r="I4" s="149"/>
    </row>
    <row r="5" spans="1:9" ht="15.95" customHeight="1" x14ac:dyDescent="0.2">
      <c r="A5" s="127"/>
      <c r="B5" s="12" t="s">
        <v>242</v>
      </c>
      <c r="C5" s="126"/>
      <c r="D5" s="400"/>
      <c r="E5" s="401"/>
      <c r="F5" s="402"/>
      <c r="G5" s="149"/>
      <c r="H5" s="152" t="str">
        <f t="shared" si="0"/>
        <v/>
      </c>
      <c r="I5" s="149"/>
    </row>
    <row r="6" spans="1:9" ht="15.95" customHeight="1" x14ac:dyDescent="0.2">
      <c r="A6" s="127"/>
      <c r="B6" s="12" t="s">
        <v>242</v>
      </c>
      <c r="C6" s="126"/>
      <c r="D6" s="400"/>
      <c r="E6" s="401"/>
      <c r="F6" s="402"/>
      <c r="G6" s="149"/>
      <c r="H6" s="152" t="str">
        <f t="shared" si="0"/>
        <v/>
      </c>
      <c r="I6" s="149"/>
    </row>
    <row r="7" spans="1:9" ht="15.95" customHeight="1" x14ac:dyDescent="0.2">
      <c r="A7" s="127"/>
      <c r="B7" s="12" t="s">
        <v>242</v>
      </c>
      <c r="C7" s="126"/>
      <c r="D7" s="400"/>
      <c r="E7" s="401"/>
      <c r="F7" s="402"/>
      <c r="G7" s="149"/>
      <c r="H7" s="152" t="str">
        <f t="shared" si="0"/>
        <v/>
      </c>
      <c r="I7" s="149"/>
    </row>
    <row r="8" spans="1:9" ht="15.95" customHeight="1" x14ac:dyDescent="0.2">
      <c r="A8" s="125"/>
      <c r="B8" s="12" t="s">
        <v>242</v>
      </c>
      <c r="C8" s="126"/>
      <c r="D8" s="400"/>
      <c r="E8" s="401"/>
      <c r="F8" s="402"/>
      <c r="G8" s="149"/>
      <c r="H8" s="152" t="str">
        <f t="shared" si="0"/>
        <v/>
      </c>
      <c r="I8" s="149"/>
    </row>
    <row r="9" spans="1:9" ht="15.95" customHeight="1" x14ac:dyDescent="0.2">
      <c r="A9" s="125"/>
      <c r="B9" s="12" t="s">
        <v>242</v>
      </c>
      <c r="C9" s="126"/>
      <c r="D9" s="400"/>
      <c r="E9" s="401"/>
      <c r="F9" s="402"/>
      <c r="G9" s="149"/>
      <c r="H9" s="152" t="str">
        <f t="shared" si="0"/>
        <v/>
      </c>
      <c r="I9" s="149"/>
    </row>
    <row r="10" spans="1:9" ht="15.95" customHeight="1" x14ac:dyDescent="0.2">
      <c r="A10" s="125"/>
      <c r="B10" s="10" t="s">
        <v>242</v>
      </c>
      <c r="C10" s="126"/>
      <c r="D10" s="400"/>
      <c r="E10" s="401"/>
      <c r="F10" s="402"/>
      <c r="G10" s="150"/>
      <c r="H10" s="153" t="str">
        <f t="shared" si="0"/>
        <v/>
      </c>
      <c r="I10" s="149"/>
    </row>
    <row r="11" spans="1:9" ht="15.95" customHeight="1" x14ac:dyDescent="0.2">
      <c r="A11" s="458" t="s">
        <v>248</v>
      </c>
      <c r="B11" s="459"/>
      <c r="C11" s="160"/>
      <c r="D11" s="157"/>
      <c r="E11" s="158"/>
      <c r="F11" s="158"/>
      <c r="G11" s="161">
        <f>'Seite 5'!D18</f>
        <v>0</v>
      </c>
      <c r="H11" s="153" t="str">
        <f t="shared" si="0"/>
        <v/>
      </c>
      <c r="I11" s="161"/>
    </row>
    <row r="12" spans="1:9" ht="15.95" customHeight="1" thickBot="1" x14ac:dyDescent="0.25">
      <c r="A12" s="128"/>
      <c r="B12" s="129"/>
      <c r="C12" s="130"/>
      <c r="D12" s="464" t="s">
        <v>243</v>
      </c>
      <c r="E12" s="461"/>
      <c r="F12" s="465"/>
      <c r="G12" s="268">
        <f>SUM(G4:G11)</f>
        <v>0</v>
      </c>
      <c r="H12" s="139"/>
      <c r="I12" s="144"/>
    </row>
    <row r="13" spans="1:9" ht="15.95" customHeight="1" x14ac:dyDescent="0.2">
      <c r="A13" s="131"/>
      <c r="B13" s="132" t="s">
        <v>242</v>
      </c>
      <c r="C13" s="133"/>
      <c r="D13" s="455" t="s">
        <v>193</v>
      </c>
      <c r="E13" s="456"/>
      <c r="F13" s="457"/>
      <c r="G13" s="151"/>
      <c r="H13" s="140"/>
      <c r="I13" s="144"/>
    </row>
    <row r="14" spans="1:9" ht="17.100000000000001" customHeight="1" x14ac:dyDescent="0.2">
      <c r="A14" s="103" t="s">
        <v>105</v>
      </c>
      <c r="B14" s="103"/>
      <c r="C14" s="103" t="s">
        <v>218</v>
      </c>
      <c r="D14" s="26"/>
      <c r="E14" s="26"/>
      <c r="F14" s="26"/>
      <c r="G14" s="26"/>
      <c r="H14" s="26"/>
      <c r="I14" s="7"/>
    </row>
    <row r="15" spans="1:9" ht="15" customHeight="1" x14ac:dyDescent="0.2">
      <c r="A15" s="7"/>
      <c r="B15" s="7"/>
      <c r="C15" s="104" t="s">
        <v>219</v>
      </c>
      <c r="D15" s="7"/>
      <c r="E15" s="7"/>
      <c r="F15" s="7"/>
      <c r="G15" s="7"/>
      <c r="H15" s="7"/>
      <c r="I15" s="7"/>
    </row>
    <row r="16" spans="1:9" ht="6.95" customHeight="1" x14ac:dyDescent="0.2">
      <c r="A16" s="7"/>
      <c r="B16" s="7"/>
      <c r="C16" s="7"/>
      <c r="D16" s="7"/>
      <c r="E16" s="65"/>
      <c r="F16" s="65"/>
      <c r="G16" s="65"/>
      <c r="H16" s="65"/>
      <c r="I16" s="65"/>
    </row>
    <row r="17" spans="1:9" ht="24.95" customHeight="1" x14ac:dyDescent="0.2">
      <c r="A17" s="463" t="s">
        <v>184</v>
      </c>
      <c r="B17" s="463"/>
      <c r="C17" s="463"/>
      <c r="D17" s="463"/>
      <c r="E17" s="463"/>
      <c r="F17" s="463"/>
      <c r="G17" s="43"/>
      <c r="H17" s="43"/>
    </row>
    <row r="18" spans="1:9" ht="5.0999999999999996" customHeight="1" x14ac:dyDescent="0.2">
      <c r="A18" s="15"/>
      <c r="B18" s="1"/>
    </row>
    <row r="19" spans="1:9" ht="17.100000000000001" customHeight="1" x14ac:dyDescent="0.2">
      <c r="A19" s="472" t="s">
        <v>170</v>
      </c>
      <c r="B19" s="473"/>
      <c r="C19" s="474"/>
      <c r="D19" s="466" t="s">
        <v>169</v>
      </c>
      <c r="E19" s="466" t="s">
        <v>171</v>
      </c>
      <c r="F19" s="466" t="s">
        <v>264</v>
      </c>
      <c r="G19" s="466" t="s">
        <v>265</v>
      </c>
      <c r="H19" s="469" t="s">
        <v>268</v>
      </c>
      <c r="I19" s="466" t="s">
        <v>266</v>
      </c>
    </row>
    <row r="20" spans="1:9" ht="17.100000000000001" customHeight="1" x14ac:dyDescent="0.2">
      <c r="A20" s="475"/>
      <c r="B20" s="476"/>
      <c r="C20" s="477"/>
      <c r="D20" s="467"/>
      <c r="E20" s="467"/>
      <c r="F20" s="467"/>
      <c r="G20" s="467"/>
      <c r="H20" s="470"/>
      <c r="I20" s="467"/>
    </row>
    <row r="21" spans="1:9" ht="17.100000000000001" customHeight="1" x14ac:dyDescent="0.2">
      <c r="A21" s="475"/>
      <c r="B21" s="476"/>
      <c r="C21" s="477"/>
      <c r="D21" s="467"/>
      <c r="E21" s="467"/>
      <c r="F21" s="467"/>
      <c r="G21" s="467"/>
      <c r="H21" s="470"/>
      <c r="I21" s="467"/>
    </row>
    <row r="22" spans="1:9" ht="17.100000000000001" customHeight="1" x14ac:dyDescent="0.2">
      <c r="A22" s="478"/>
      <c r="B22" s="479"/>
      <c r="C22" s="480"/>
      <c r="D22" s="468"/>
      <c r="E22" s="468"/>
      <c r="F22" s="468"/>
      <c r="G22" s="468"/>
      <c r="H22" s="471"/>
      <c r="I22" s="468"/>
    </row>
    <row r="23" spans="1:9" ht="17.100000000000001" customHeight="1" x14ac:dyDescent="0.2">
      <c r="A23" s="154"/>
      <c r="B23" s="13" t="s">
        <v>244</v>
      </c>
      <c r="C23" s="118"/>
      <c r="D23" s="195"/>
      <c r="E23" s="196"/>
      <c r="F23" s="197"/>
      <c r="G23" s="197"/>
      <c r="H23" s="198"/>
      <c r="I23" s="199"/>
    </row>
    <row r="24" spans="1:9" ht="17.100000000000001" customHeight="1" x14ac:dyDescent="0.2">
      <c r="A24" s="154"/>
      <c r="B24" s="13" t="s">
        <v>244</v>
      </c>
      <c r="C24" s="118"/>
      <c r="D24" s="195"/>
      <c r="E24" s="196"/>
      <c r="F24" s="197"/>
      <c r="G24" s="197"/>
      <c r="H24" s="198"/>
      <c r="I24" s="199"/>
    </row>
    <row r="25" spans="1:9" ht="17.100000000000001" customHeight="1" x14ac:dyDescent="0.2">
      <c r="A25" s="154"/>
      <c r="B25" s="13" t="s">
        <v>244</v>
      </c>
      <c r="C25" s="118"/>
      <c r="D25" s="195"/>
      <c r="E25" s="196"/>
      <c r="F25" s="197"/>
      <c r="G25" s="197"/>
      <c r="H25" s="198"/>
      <c r="I25" s="199"/>
    </row>
    <row r="26" spans="1:9" ht="17.100000000000001" customHeight="1" x14ac:dyDescent="0.2">
      <c r="A26" s="154"/>
      <c r="B26" s="13" t="s">
        <v>244</v>
      </c>
      <c r="C26" s="118"/>
      <c r="D26" s="195"/>
      <c r="E26" s="196"/>
      <c r="F26" s="197"/>
      <c r="G26" s="197"/>
      <c r="H26" s="198"/>
      <c r="I26" s="199"/>
    </row>
    <row r="27" spans="1:9" ht="17.100000000000001" customHeight="1" x14ac:dyDescent="0.2">
      <c r="A27" s="154"/>
      <c r="B27" s="13" t="s">
        <v>244</v>
      </c>
      <c r="C27" s="118"/>
      <c r="D27" s="195"/>
      <c r="E27" s="196"/>
      <c r="F27" s="197"/>
      <c r="G27" s="197"/>
      <c r="H27" s="198"/>
      <c r="I27" s="199"/>
    </row>
    <row r="28" spans="1:9" ht="17.100000000000001" customHeight="1" x14ac:dyDescent="0.2">
      <c r="A28" s="154"/>
      <c r="B28" s="13" t="s">
        <v>244</v>
      </c>
      <c r="C28" s="118"/>
      <c r="D28" s="195"/>
      <c r="E28" s="196"/>
      <c r="F28" s="197"/>
      <c r="G28" s="197"/>
      <c r="H28" s="198"/>
      <c r="I28" s="199"/>
    </row>
    <row r="29" spans="1:9" ht="17.100000000000001" customHeight="1" thickBot="1" x14ac:dyDescent="0.25">
      <c r="A29" s="154"/>
      <c r="B29" s="13" t="s">
        <v>244</v>
      </c>
      <c r="C29" s="134"/>
      <c r="D29" s="195"/>
      <c r="E29" s="196"/>
      <c r="F29" s="197"/>
      <c r="G29" s="197"/>
      <c r="H29" s="198"/>
      <c r="I29" s="199"/>
    </row>
    <row r="30" spans="1:9" ht="17.100000000000001" customHeight="1" thickBot="1" x14ac:dyDescent="0.25">
      <c r="A30" s="460" t="s">
        <v>172</v>
      </c>
      <c r="B30" s="461"/>
      <c r="C30" s="461"/>
      <c r="D30" s="461"/>
      <c r="E30" s="269">
        <f>SUM(E23:E29)</f>
        <v>0</v>
      </c>
      <c r="F30" s="143"/>
      <c r="G30" s="135"/>
      <c r="H30" s="135"/>
      <c r="I30" s="135"/>
    </row>
    <row r="31" spans="1:9" ht="17.100000000000001" customHeight="1" thickBot="1" x14ac:dyDescent="0.25">
      <c r="A31" s="270" t="s">
        <v>245</v>
      </c>
      <c r="B31" s="271"/>
      <c r="C31" s="271"/>
      <c r="D31" s="272"/>
      <c r="E31" s="273"/>
      <c r="F31" s="274">
        <f>(F23*E23+F24*E24+F25*E25+F26*E26+F27*E27+F28*E28+F29*E29)*12</f>
        <v>0</v>
      </c>
      <c r="G31" s="136" t="s">
        <v>174</v>
      </c>
      <c r="H31" s="274">
        <f>(E23*H23+E24*H24+E25*H25+E26*H26+E27*H27+E28*H28+E29*H29)*12</f>
        <v>0</v>
      </c>
      <c r="I31" s="137" t="s">
        <v>220</v>
      </c>
    </row>
    <row r="32" spans="1:9" ht="17.100000000000001" customHeight="1" x14ac:dyDescent="0.2">
      <c r="A32" s="277"/>
      <c r="B32" s="462" t="s">
        <v>270</v>
      </c>
      <c r="C32" s="462"/>
      <c r="D32" s="278"/>
      <c r="E32" s="279"/>
      <c r="F32" s="200"/>
      <c r="G32" s="197"/>
      <c r="H32" s="201"/>
      <c r="I32" s="199"/>
    </row>
    <row r="33" spans="1:9" ht="17.100000000000001" customHeight="1" x14ac:dyDescent="0.2">
      <c r="A33" s="277"/>
      <c r="B33" s="462" t="s">
        <v>271</v>
      </c>
      <c r="C33" s="462"/>
      <c r="D33" s="278"/>
      <c r="E33" s="279"/>
      <c r="F33" s="200"/>
      <c r="G33" s="197"/>
      <c r="H33" s="198"/>
      <c r="I33" s="199"/>
    </row>
    <row r="34" spans="1:9" ht="17.100000000000001" customHeight="1" x14ac:dyDescent="0.2">
      <c r="A34" s="277"/>
      <c r="B34" s="462" t="s">
        <v>269</v>
      </c>
      <c r="C34" s="462"/>
      <c r="D34" s="276"/>
      <c r="E34" s="279"/>
      <c r="F34" s="200"/>
      <c r="G34" s="197"/>
      <c r="H34" s="198"/>
      <c r="I34" s="199"/>
    </row>
    <row r="35" spans="1:9" ht="17.100000000000001" customHeight="1" x14ac:dyDescent="0.2">
      <c r="A35" s="281"/>
      <c r="B35" s="462" t="s">
        <v>269</v>
      </c>
      <c r="C35" s="462"/>
      <c r="D35" s="276"/>
      <c r="E35" s="280"/>
      <c r="F35" s="200"/>
      <c r="G35" s="197"/>
      <c r="H35" s="198"/>
      <c r="I35" s="199"/>
    </row>
    <row r="36" spans="1:9" ht="17.100000000000001" customHeight="1" thickBot="1" x14ac:dyDescent="0.25">
      <c r="A36" s="486"/>
      <c r="B36" s="487"/>
      <c r="C36" s="487"/>
      <c r="D36" s="487"/>
      <c r="E36" s="488"/>
      <c r="F36" s="105"/>
      <c r="G36" s="91"/>
      <c r="H36" s="141"/>
      <c r="I36" s="23"/>
    </row>
    <row r="37" spans="1:9" s="27" customFormat="1" ht="17.100000000000001" customHeight="1" thickBot="1" x14ac:dyDescent="0.25">
      <c r="A37" s="460" t="s">
        <v>173</v>
      </c>
      <c r="B37" s="483"/>
      <c r="C37" s="483"/>
      <c r="D37" s="483"/>
      <c r="E37" s="484"/>
      <c r="F37" s="275">
        <f>((A32*F32)+(A33*F33)+(A34*F34)+(A35*F35))*12+F31</f>
        <v>0</v>
      </c>
      <c r="G37" s="106" t="s">
        <v>174</v>
      </c>
      <c r="H37" s="275">
        <f>((A32*H32)+(A33*H33)+(A34*H34))*12+H31</f>
        <v>0</v>
      </c>
      <c r="I37" s="107" t="s">
        <v>220</v>
      </c>
    </row>
    <row r="38" spans="1:9" ht="17.100000000000001" customHeight="1" thickBot="1" x14ac:dyDescent="0.25">
      <c r="A38" s="485" t="s">
        <v>108</v>
      </c>
      <c r="B38" s="456"/>
      <c r="C38" s="456"/>
      <c r="D38" s="456"/>
      <c r="E38" s="482"/>
      <c r="F38" s="155" t="str">
        <f>IF('Seite 4'!L13&gt;0,F37/'Seite 4'!L13*100," ")</f>
        <v xml:space="preserve"> </v>
      </c>
      <c r="G38" s="106" t="s">
        <v>174</v>
      </c>
      <c r="H38" s="155" t="str">
        <f>IF(('Seite 4'!L40+'Seite 4'!L41)&gt;0,H37/('Seite 4'!L40+'Seite 4'!L41)*100," ")</f>
        <v xml:space="preserve"> </v>
      </c>
      <c r="I38" s="107" t="s">
        <v>220</v>
      </c>
    </row>
    <row r="39" spans="1:9" ht="17.100000000000001" customHeight="1" thickBot="1" x14ac:dyDescent="0.25">
      <c r="A39" s="17"/>
      <c r="B39" s="17"/>
      <c r="C39" s="17"/>
      <c r="D39" s="17"/>
      <c r="E39" s="7"/>
      <c r="F39" s="50"/>
      <c r="G39" s="7"/>
      <c r="H39" s="142"/>
      <c r="I39" s="36"/>
    </row>
    <row r="40" spans="1:9" ht="17.100000000000001" customHeight="1" thickBot="1" x14ac:dyDescent="0.25">
      <c r="A40" s="481" t="s">
        <v>100</v>
      </c>
      <c r="B40" s="456"/>
      <c r="C40" s="456"/>
      <c r="D40" s="456"/>
      <c r="E40" s="482"/>
      <c r="F40" s="156" t="str">
        <f>IF(('Seite 4'!L13)&gt;0,'Seite 5'!J42/('Seite 4'!L13)*100," ")</f>
        <v xml:space="preserve"> </v>
      </c>
      <c r="G40" s="106" t="s">
        <v>174</v>
      </c>
      <c r="H40" s="156" t="str">
        <f>IF(('Seite 4'!L40+'Seite 4'!L41)&gt;0,'Seite 5'!J42/('Seite 4'!L40+'Seite 4'!L41)*100," ")</f>
        <v xml:space="preserve"> </v>
      </c>
      <c r="I40" s="107" t="s">
        <v>220</v>
      </c>
    </row>
    <row r="41" spans="1:9" ht="17.100000000000001" customHeight="1" x14ac:dyDescent="0.2">
      <c r="A41" s="27" t="s">
        <v>106</v>
      </c>
      <c r="B41" s="7"/>
      <c r="C41" s="7"/>
      <c r="D41" s="7"/>
      <c r="E41" s="7"/>
      <c r="F41" s="7"/>
      <c r="G41" s="7"/>
    </row>
    <row r="42" spans="1:9" ht="17.100000000000001" customHeight="1" x14ac:dyDescent="0.2">
      <c r="G42" s="32"/>
      <c r="H42" s="32"/>
    </row>
    <row r="43" spans="1:9" ht="17.100000000000001" customHeight="1" x14ac:dyDescent="0.2">
      <c r="G43" s="32"/>
      <c r="H43" s="32"/>
    </row>
    <row r="44" spans="1:9" ht="17.100000000000001" customHeight="1" x14ac:dyDescent="0.2">
      <c r="G44" s="32"/>
      <c r="H44" s="32"/>
    </row>
    <row r="45" spans="1:9" ht="17.100000000000001" customHeight="1" x14ac:dyDescent="0.2">
      <c r="G45" s="32"/>
      <c r="H45" s="32"/>
    </row>
    <row r="46" spans="1:9" ht="17.100000000000001" customHeight="1" x14ac:dyDescent="0.2">
      <c r="G46" s="32"/>
      <c r="H46" s="32"/>
    </row>
    <row r="47" spans="1:9" ht="17.100000000000001" customHeight="1" x14ac:dyDescent="0.2">
      <c r="G47" s="32"/>
      <c r="H47" s="32"/>
    </row>
    <row r="48" spans="1:9" ht="17.100000000000001" customHeight="1" x14ac:dyDescent="0.2">
      <c r="G48" s="32"/>
      <c r="H48" s="32"/>
    </row>
    <row r="49" spans="7:8" ht="17.100000000000001" customHeight="1" x14ac:dyDescent="0.2">
      <c r="G49" s="32"/>
      <c r="H49" s="32"/>
    </row>
    <row r="50" spans="7:8" ht="17.100000000000001" customHeight="1" x14ac:dyDescent="0.2">
      <c r="G50" s="32"/>
      <c r="H50" s="32"/>
    </row>
    <row r="51" spans="7:8" ht="17.100000000000001" customHeight="1" x14ac:dyDescent="0.2">
      <c r="G51" s="32"/>
      <c r="H51" s="32"/>
    </row>
    <row r="52" spans="7:8" ht="17.100000000000001" customHeight="1" x14ac:dyDescent="0.2">
      <c r="G52" s="32"/>
      <c r="H52" s="32"/>
    </row>
  </sheetData>
  <sheetProtection sheet="1" objects="1" scenarios="1"/>
  <mergeCells count="28">
    <mergeCell ref="B33:C33"/>
    <mergeCell ref="A19:C22"/>
    <mergeCell ref="A40:E40"/>
    <mergeCell ref="A37:E37"/>
    <mergeCell ref="A38:E38"/>
    <mergeCell ref="A36:E36"/>
    <mergeCell ref="B34:C34"/>
    <mergeCell ref="B35:C35"/>
    <mergeCell ref="I19:I22"/>
    <mergeCell ref="H19:H22"/>
    <mergeCell ref="D9:F9"/>
    <mergeCell ref="D10:F10"/>
    <mergeCell ref="G19:G22"/>
    <mergeCell ref="D3:F3"/>
    <mergeCell ref="D4:F4"/>
    <mergeCell ref="D19:D22"/>
    <mergeCell ref="E19:E22"/>
    <mergeCell ref="F19:F22"/>
    <mergeCell ref="D5:F5"/>
    <mergeCell ref="D6:F6"/>
    <mergeCell ref="D13:F13"/>
    <mergeCell ref="A11:B11"/>
    <mergeCell ref="A30:D30"/>
    <mergeCell ref="B32:C32"/>
    <mergeCell ref="A17:F17"/>
    <mergeCell ref="D12:F12"/>
    <mergeCell ref="D7:F7"/>
    <mergeCell ref="D8:F8"/>
  </mergeCells>
  <phoneticPr fontId="0" type="noConversion"/>
  <printOptions horizontalCentered="1"/>
  <pageMargins left="0.47244094488188981" right="0.39370078740157483" top="0.78740157480314965" bottom="0.59055118110236227" header="0.31496062992125984" footer="0.31496062992125984"/>
  <pageSetup paperSize="9" scale="99" orientation="portrait" r:id="rId1"/>
  <headerFooter alignWithMargins="0">
    <oddHeader>&amp;L&amp;"Arial,Fett"&amp;8BWO | wohnbaugenossenschaften schweiz | WOHNEN SCHWEIZ | hbg&amp;R&amp;"Arial,Fett"&amp;11Kauf und Erneuerung</oddHeader>
    <oddFooter>&amp;L&amp;8 01/2025&amp;R&amp;8&amp;A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D40E01-A94A-48F9-83F8-F02DB5AF5F3C}">
  <sheetPr codeName="Tabelle28">
    <pageSetUpPr fitToPage="1"/>
  </sheetPr>
  <dimension ref="A1:H56"/>
  <sheetViews>
    <sheetView zoomScaleNormal="100" zoomScaleSheetLayoutView="100" workbookViewId="0">
      <selection activeCell="I6" sqref="I6:J6"/>
    </sheetView>
  </sheetViews>
  <sheetFormatPr baseColWidth="10" defaultRowHeight="17.100000000000001" customHeight="1" x14ac:dyDescent="0.2"/>
  <cols>
    <col min="1" max="1" width="5.42578125" style="2" customWidth="1"/>
    <col min="2" max="2" width="22.85546875" style="2" customWidth="1"/>
    <col min="3" max="3" width="7.7109375" style="2" customWidth="1"/>
    <col min="4" max="4" width="7.42578125" style="2" customWidth="1"/>
    <col min="5" max="5" width="15.85546875" style="2" customWidth="1"/>
    <col min="6" max="6" width="12.42578125" style="2" customWidth="1"/>
    <col min="7" max="7" width="15.5703125" style="2" customWidth="1"/>
    <col min="8" max="8" width="9" style="2" customWidth="1"/>
    <col min="9" max="16384" width="11.42578125" style="2"/>
  </cols>
  <sheetData>
    <row r="1" spans="1:5" ht="17.100000000000001" customHeight="1" x14ac:dyDescent="0.2">
      <c r="A1" s="463" t="s">
        <v>227</v>
      </c>
      <c r="B1" s="491"/>
      <c r="C1" s="491"/>
      <c r="D1" s="491"/>
      <c r="E1" s="491"/>
    </row>
    <row r="2" spans="1:5" ht="3.95" customHeight="1" x14ac:dyDescent="0.2"/>
    <row r="3" spans="1:5" s="49" customFormat="1" ht="15" customHeight="1" x14ac:dyDescent="0.2">
      <c r="A3" s="69" t="s">
        <v>175</v>
      </c>
    </row>
    <row r="4" spans="1:5" s="49" customFormat="1" ht="15.95" customHeight="1" x14ac:dyDescent="0.2">
      <c r="A4" s="49" t="s">
        <v>33</v>
      </c>
    </row>
    <row r="5" spans="1:5" s="49" customFormat="1" ht="15" customHeight="1" x14ac:dyDescent="0.2">
      <c r="A5" s="202"/>
      <c r="B5" s="27" t="s">
        <v>17</v>
      </c>
    </row>
    <row r="6" spans="1:5" s="49" customFormat="1" ht="12.95" customHeight="1" x14ac:dyDescent="0.2">
      <c r="A6" s="202"/>
      <c r="B6" s="27" t="s">
        <v>18</v>
      </c>
    </row>
    <row r="7" spans="1:5" s="49" customFormat="1" ht="12.95" customHeight="1" x14ac:dyDescent="0.2">
      <c r="A7" s="202"/>
      <c r="B7" s="27" t="s">
        <v>19</v>
      </c>
    </row>
    <row r="8" spans="1:5" s="49" customFormat="1" ht="12.95" customHeight="1" x14ac:dyDescent="0.2">
      <c r="A8" s="202"/>
      <c r="B8" s="27" t="s">
        <v>20</v>
      </c>
    </row>
    <row r="9" spans="1:5" s="49" customFormat="1" ht="12.95" customHeight="1" x14ac:dyDescent="0.2">
      <c r="A9" s="202"/>
      <c r="B9" s="27" t="s">
        <v>22</v>
      </c>
    </row>
    <row r="10" spans="1:5" s="49" customFormat="1" ht="12.95" customHeight="1" x14ac:dyDescent="0.2">
      <c r="A10" s="202"/>
      <c r="B10" s="27" t="s">
        <v>21</v>
      </c>
    </row>
    <row r="11" spans="1:5" s="49" customFormat="1" ht="12.95" customHeight="1" x14ac:dyDescent="0.2">
      <c r="A11" s="202"/>
      <c r="B11" s="27" t="s">
        <v>238</v>
      </c>
    </row>
    <row r="12" spans="1:5" s="49" customFormat="1" ht="12.95" customHeight="1" x14ac:dyDescent="0.2">
      <c r="A12" s="202"/>
      <c r="B12" s="27" t="s">
        <v>239</v>
      </c>
    </row>
    <row r="13" spans="1:5" s="49" customFormat="1" ht="12.95" customHeight="1" x14ac:dyDescent="0.2">
      <c r="A13" s="202"/>
      <c r="B13" s="27" t="s">
        <v>27</v>
      </c>
    </row>
    <row r="14" spans="1:5" s="49" customFormat="1" ht="12.95" customHeight="1" x14ac:dyDescent="0.2">
      <c r="A14" s="202"/>
      <c r="B14" s="27" t="s">
        <v>28</v>
      </c>
    </row>
    <row r="15" spans="1:5" ht="3" customHeight="1" x14ac:dyDescent="0.2"/>
    <row r="16" spans="1:5" s="49" customFormat="1" ht="15" customHeight="1" x14ac:dyDescent="0.2">
      <c r="A16" s="69" t="s">
        <v>23</v>
      </c>
    </row>
    <row r="17" spans="1:8" s="49" customFormat="1" ht="15" customHeight="1" x14ac:dyDescent="0.2">
      <c r="A17" s="202"/>
      <c r="B17" s="27" t="s">
        <v>24</v>
      </c>
    </row>
    <row r="18" spans="1:8" s="49" customFormat="1" ht="12.95" customHeight="1" x14ac:dyDescent="0.2">
      <c r="A18" s="202"/>
      <c r="B18" s="27" t="s">
        <v>25</v>
      </c>
    </row>
    <row r="19" spans="1:8" s="49" customFormat="1" ht="12.95" customHeight="1" x14ac:dyDescent="0.2">
      <c r="A19" s="202"/>
      <c r="B19" s="27" t="s">
        <v>26</v>
      </c>
    </row>
    <row r="20" spans="1:8" ht="3" customHeight="1" x14ac:dyDescent="0.2"/>
    <row r="21" spans="1:8" s="49" customFormat="1" ht="15" customHeight="1" x14ac:dyDescent="0.2">
      <c r="A21" s="69" t="s">
        <v>15</v>
      </c>
    </row>
    <row r="22" spans="1:8" s="49" customFormat="1" ht="15" customHeight="1" x14ac:dyDescent="0.2">
      <c r="A22" s="202"/>
      <c r="B22" s="27" t="s">
        <v>176</v>
      </c>
      <c r="D22" s="492"/>
      <c r="E22" s="492"/>
      <c r="F22" s="492"/>
      <c r="G22" s="492"/>
      <c r="H22" s="492"/>
    </row>
    <row r="23" spans="1:8" ht="6.95" customHeight="1" x14ac:dyDescent="0.2"/>
    <row r="24" spans="1:8" ht="17.100000000000001" customHeight="1" x14ac:dyDescent="0.25">
      <c r="A24" s="489" t="s">
        <v>228</v>
      </c>
      <c r="B24" s="490"/>
      <c r="C24" s="490"/>
      <c r="D24" s="490"/>
      <c r="E24" s="490"/>
    </row>
    <row r="25" spans="1:8" ht="5.0999999999999996" customHeight="1" x14ac:dyDescent="0.25">
      <c r="A25" s="92"/>
      <c r="B25" s="108"/>
      <c r="C25" s="108"/>
      <c r="D25" s="108"/>
      <c r="E25" s="108"/>
    </row>
    <row r="26" spans="1:8" ht="20.100000000000001" customHeight="1" x14ac:dyDescent="0.2">
      <c r="A26" s="59"/>
      <c r="B26" s="37" t="s">
        <v>109</v>
      </c>
      <c r="C26" s="4"/>
      <c r="D26" s="4"/>
      <c r="E26" s="4"/>
      <c r="F26" s="4"/>
      <c r="G26" s="4"/>
      <c r="H26" s="5"/>
    </row>
    <row r="27" spans="1:8" ht="15" customHeight="1" x14ac:dyDescent="0.2">
      <c r="A27" s="169"/>
      <c r="B27" s="175" t="s">
        <v>221</v>
      </c>
      <c r="C27" s="7"/>
      <c r="D27" s="7"/>
      <c r="E27" s="7"/>
      <c r="F27" s="7"/>
      <c r="G27" s="7"/>
      <c r="H27" s="8"/>
    </row>
    <row r="28" spans="1:8" ht="15" customHeight="1" x14ac:dyDescent="0.2">
      <c r="A28" s="169"/>
      <c r="B28" s="7" t="s">
        <v>29</v>
      </c>
      <c r="C28" s="7"/>
      <c r="D28" s="7"/>
      <c r="E28" s="7"/>
      <c r="F28" s="7"/>
      <c r="G28" s="7"/>
      <c r="H28" s="8"/>
    </row>
    <row r="29" spans="1:8" ht="15" customHeight="1" x14ac:dyDescent="0.2">
      <c r="A29" s="169"/>
      <c r="B29" s="7" t="s">
        <v>177</v>
      </c>
      <c r="C29" s="7"/>
      <c r="D29" s="7"/>
      <c r="E29" s="7"/>
      <c r="F29" s="7"/>
      <c r="G29" s="7"/>
      <c r="H29" s="8"/>
    </row>
    <row r="30" spans="1:8" ht="15" customHeight="1" x14ac:dyDescent="0.2">
      <c r="A30" s="169"/>
      <c r="B30" s="7" t="s">
        <v>9</v>
      </c>
      <c r="C30" s="7"/>
      <c r="D30" s="7"/>
      <c r="E30" s="7"/>
      <c r="F30" s="7"/>
      <c r="G30" s="7"/>
      <c r="H30" s="8"/>
    </row>
    <row r="31" spans="1:8" ht="15" customHeight="1" x14ac:dyDescent="0.2">
      <c r="A31" s="169"/>
      <c r="B31" s="7" t="s">
        <v>178</v>
      </c>
      <c r="C31" s="7"/>
      <c r="D31" s="7"/>
      <c r="E31" s="7"/>
      <c r="F31" s="7"/>
      <c r="G31" s="7"/>
      <c r="H31" s="8"/>
    </row>
    <row r="32" spans="1:8" ht="5.0999999999999996" customHeight="1" x14ac:dyDescent="0.2">
      <c r="A32" s="6"/>
      <c r="B32" s="7"/>
      <c r="C32" s="7"/>
      <c r="D32" s="7"/>
      <c r="E32" s="7"/>
      <c r="F32" s="7"/>
      <c r="G32" s="7"/>
      <c r="H32" s="8"/>
    </row>
    <row r="33" spans="1:8" ht="15.95" customHeight="1" x14ac:dyDescent="0.2">
      <c r="A33" s="164"/>
      <c r="B33" s="19" t="s">
        <v>110</v>
      </c>
      <c r="C33" s="7"/>
      <c r="D33" s="7"/>
      <c r="E33" s="7"/>
      <c r="F33" s="7"/>
      <c r="G33" s="7"/>
      <c r="H33" s="8"/>
    </row>
    <row r="34" spans="1:8" ht="15" customHeight="1" x14ac:dyDescent="0.2">
      <c r="A34" s="169"/>
      <c r="B34" s="7" t="s">
        <v>179</v>
      </c>
      <c r="C34" s="7"/>
      <c r="D34" s="7"/>
      <c r="E34" s="7"/>
      <c r="F34" s="7"/>
      <c r="G34" s="7"/>
      <c r="H34" s="8"/>
    </row>
    <row r="35" spans="1:8" ht="15" customHeight="1" x14ac:dyDescent="0.2">
      <c r="A35" s="169"/>
      <c r="B35" s="7" t="s">
        <v>235</v>
      </c>
      <c r="C35" s="7"/>
      <c r="D35" s="7"/>
      <c r="E35" s="7"/>
      <c r="F35" s="7"/>
      <c r="G35" s="7"/>
      <c r="H35" s="8"/>
    </row>
    <row r="36" spans="1:8" ht="15" customHeight="1" x14ac:dyDescent="0.2">
      <c r="A36" s="169"/>
      <c r="B36" s="7" t="s">
        <v>14</v>
      </c>
      <c r="C36" s="7"/>
      <c r="D36" s="7"/>
      <c r="E36" s="7"/>
      <c r="F36" s="7"/>
      <c r="G36" s="7"/>
      <c r="H36" s="8"/>
    </row>
    <row r="37" spans="1:8" ht="15" customHeight="1" x14ac:dyDescent="0.2">
      <c r="A37" s="169"/>
      <c r="B37" s="7" t="s">
        <v>222</v>
      </c>
      <c r="C37" s="7"/>
      <c r="D37" s="7"/>
      <c r="E37" s="7"/>
      <c r="F37" s="7"/>
      <c r="G37" s="7"/>
      <c r="H37" s="8"/>
    </row>
    <row r="38" spans="1:8" ht="15" customHeight="1" x14ac:dyDescent="0.2">
      <c r="A38" s="169"/>
      <c r="B38" s="17" t="s">
        <v>251</v>
      </c>
      <c r="C38" s="7"/>
      <c r="D38" s="7"/>
      <c r="E38" s="7"/>
      <c r="F38" s="7"/>
      <c r="G38" s="7"/>
      <c r="H38" s="8"/>
    </row>
    <row r="39" spans="1:8" ht="15" customHeight="1" x14ac:dyDescent="0.2">
      <c r="A39" s="169"/>
      <c r="B39" s="17" t="s">
        <v>231</v>
      </c>
      <c r="C39" s="7"/>
      <c r="D39" s="7"/>
      <c r="E39" s="7"/>
      <c r="F39" s="7"/>
      <c r="G39" s="7"/>
      <c r="H39" s="8"/>
    </row>
    <row r="40" spans="1:8" ht="15" customHeight="1" x14ac:dyDescent="0.2">
      <c r="A40" s="169"/>
      <c r="B40" s="7" t="s">
        <v>233</v>
      </c>
      <c r="C40" s="7"/>
      <c r="D40" s="7"/>
      <c r="E40" s="7"/>
      <c r="F40" s="7"/>
      <c r="G40" s="7"/>
      <c r="H40" s="8"/>
    </row>
    <row r="41" spans="1:8" ht="15" customHeight="1" x14ac:dyDescent="0.2">
      <c r="A41" s="169"/>
      <c r="B41" s="7" t="s">
        <v>232</v>
      </c>
      <c r="C41" s="7"/>
      <c r="D41" s="7"/>
      <c r="E41" s="7"/>
      <c r="F41" s="7"/>
      <c r="G41" s="7"/>
      <c r="H41" s="8"/>
    </row>
    <row r="42" spans="1:8" ht="15" customHeight="1" x14ac:dyDescent="0.2">
      <c r="A42" s="169"/>
      <c r="B42" s="7" t="s">
        <v>234</v>
      </c>
      <c r="C42" s="7"/>
      <c r="D42" s="7"/>
      <c r="E42" s="7"/>
      <c r="F42" s="7"/>
      <c r="G42" s="7"/>
      <c r="H42" s="8"/>
    </row>
    <row r="43" spans="1:8" ht="15" customHeight="1" x14ac:dyDescent="0.2">
      <c r="A43" s="169"/>
      <c r="B43" s="7" t="s">
        <v>287</v>
      </c>
      <c r="C43" s="7"/>
      <c r="D43" s="7"/>
      <c r="E43" s="7"/>
      <c r="F43" s="7"/>
      <c r="G43" s="7"/>
      <c r="H43" s="8"/>
    </row>
    <row r="44" spans="1:8" ht="15" customHeight="1" x14ac:dyDescent="0.2">
      <c r="A44" s="169"/>
      <c r="B44" s="7" t="s">
        <v>240</v>
      </c>
      <c r="C44" s="7"/>
      <c r="D44" s="7"/>
      <c r="E44" s="7"/>
      <c r="F44" s="7"/>
      <c r="G44" s="7"/>
      <c r="H44" s="8"/>
    </row>
    <row r="45" spans="1:8" ht="15" customHeight="1" x14ac:dyDescent="0.2">
      <c r="A45" s="169"/>
      <c r="B45" s="17" t="s">
        <v>241</v>
      </c>
      <c r="C45" s="7"/>
      <c r="D45" s="7"/>
      <c r="E45" s="7"/>
      <c r="F45" s="7"/>
      <c r="G45" s="7"/>
      <c r="H45" s="8"/>
    </row>
    <row r="46" spans="1:8" ht="15" customHeight="1" x14ac:dyDescent="0.2">
      <c r="A46" s="169"/>
      <c r="B46" s="17" t="s">
        <v>310</v>
      </c>
      <c r="C46" s="7"/>
      <c r="D46" s="7"/>
      <c r="E46" s="7"/>
      <c r="F46" s="7"/>
      <c r="G46" s="7"/>
      <c r="H46" s="8"/>
    </row>
    <row r="47" spans="1:8" ht="15" customHeight="1" x14ac:dyDescent="0.2">
      <c r="A47" s="169"/>
      <c r="B47" s="7" t="s">
        <v>223</v>
      </c>
      <c r="C47" s="7"/>
      <c r="D47" s="184"/>
      <c r="E47" s="184"/>
      <c r="F47" s="184"/>
      <c r="G47" s="184"/>
      <c r="H47" s="8"/>
    </row>
    <row r="48" spans="1:8" ht="6.95" customHeight="1" x14ac:dyDescent="0.2">
      <c r="A48" s="9"/>
      <c r="B48" s="10"/>
      <c r="C48" s="10"/>
      <c r="D48" s="10"/>
      <c r="E48" s="10"/>
      <c r="F48" s="10"/>
      <c r="G48" s="10"/>
      <c r="H48" s="11"/>
    </row>
    <row r="49" spans="1:8" ht="26.1" customHeight="1" x14ac:dyDescent="0.2">
      <c r="A49" s="109" t="s">
        <v>111</v>
      </c>
    </row>
    <row r="50" spans="1:8" ht="5.0999999999999996" customHeight="1" x14ac:dyDescent="0.2">
      <c r="A50" s="3"/>
      <c r="B50" s="4"/>
      <c r="C50" s="4"/>
      <c r="D50" s="4"/>
      <c r="E50" s="4"/>
      <c r="F50" s="4"/>
      <c r="G50" s="4"/>
      <c r="H50" s="5"/>
    </row>
    <row r="51" spans="1:8" ht="12.95" customHeight="1" x14ac:dyDescent="0.2">
      <c r="A51" s="6" t="s">
        <v>229</v>
      </c>
      <c r="B51" s="7"/>
      <c r="C51" s="7"/>
      <c r="D51" s="7"/>
      <c r="E51" s="7"/>
      <c r="F51" s="7"/>
      <c r="G51" s="7"/>
      <c r="H51" s="8"/>
    </row>
    <row r="52" spans="1:8" ht="12.95" customHeight="1" x14ac:dyDescent="0.2">
      <c r="A52" s="6" t="s">
        <v>224</v>
      </c>
      <c r="B52" s="7"/>
      <c r="C52" s="7"/>
      <c r="D52" s="7"/>
      <c r="E52" s="7"/>
      <c r="F52" s="7"/>
      <c r="G52" s="7"/>
      <c r="H52" s="8"/>
    </row>
    <row r="53" spans="1:8" ht="12.95" customHeight="1" x14ac:dyDescent="0.2">
      <c r="A53" s="6" t="s">
        <v>225</v>
      </c>
      <c r="B53" s="7"/>
      <c r="C53" s="7"/>
      <c r="D53" s="7"/>
      <c r="E53" s="7"/>
      <c r="F53" s="7"/>
      <c r="G53" s="7"/>
      <c r="H53" s="8"/>
    </row>
    <row r="54" spans="1:8" ht="18.95" customHeight="1" x14ac:dyDescent="0.2">
      <c r="A54" s="6" t="s">
        <v>230</v>
      </c>
      <c r="B54" s="7"/>
      <c r="C54" s="7"/>
      <c r="D54" s="7"/>
      <c r="E54" s="116" t="s">
        <v>226</v>
      </c>
      <c r="F54" s="7"/>
      <c r="G54" s="7"/>
      <c r="H54" s="8"/>
    </row>
    <row r="55" spans="1:8" ht="35.1" customHeight="1" x14ac:dyDescent="0.2">
      <c r="A55" s="183"/>
      <c r="B55" s="184"/>
      <c r="C55" s="184"/>
      <c r="D55" s="7"/>
      <c r="E55" s="184"/>
      <c r="F55" s="184"/>
      <c r="G55" s="184"/>
      <c r="H55" s="204"/>
    </row>
    <row r="56" spans="1:8" ht="5.0999999999999996" customHeight="1" x14ac:dyDescent="0.2">
      <c r="A56" s="9"/>
      <c r="B56" s="10"/>
      <c r="C56" s="10"/>
      <c r="D56" s="10"/>
      <c r="E56" s="10"/>
      <c r="F56" s="10"/>
      <c r="G56" s="10"/>
      <c r="H56" s="11"/>
    </row>
  </sheetData>
  <sheetProtection sheet="1"/>
  <mergeCells count="3">
    <mergeCell ref="A24:E24"/>
    <mergeCell ref="A1:E1"/>
    <mergeCell ref="D22:H22"/>
  </mergeCells>
  <phoneticPr fontId="0" type="noConversion"/>
  <printOptions horizontalCentered="1"/>
  <pageMargins left="0.47244094488188981" right="0.39370078740157483" top="0.78740157480314965" bottom="0.59055118110236227" header="0.31496062992125984" footer="0.31496062992125984"/>
  <pageSetup paperSize="9" orientation="portrait" r:id="rId1"/>
  <headerFooter alignWithMargins="0">
    <oddHeader>&amp;L&amp;"Arial,Fett"&amp;8BWO | wohnbaugenossenschaften schweiz | WOHNEN SCHWEIZ | hbg&amp;R&amp;"Arial,Fett"&amp;11Kauf und Erneuerung</oddHeader>
    <oddFooter>&amp;L&amp;8 01/2025&amp;R&amp;8&amp;A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6626" r:id="rId4" name="Check Box 2">
              <controlPr defaultSize="0" autoFill="0" autoLine="0" autoPict="0">
                <anchor moveWithCells="1">
                  <from>
                    <xdr:col>0</xdr:col>
                    <xdr:colOff>47625</xdr:colOff>
                    <xdr:row>4</xdr:row>
                    <xdr:rowOff>180975</xdr:rowOff>
                  </from>
                  <to>
                    <xdr:col>0</xdr:col>
                    <xdr:colOff>352425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5" r:id="rId5" name="Check Box 11">
              <controlPr defaultSize="0" autoFill="0" autoLine="0" autoPict="0">
                <anchor moveWithCells="1">
                  <from>
                    <xdr:col>0</xdr:col>
                    <xdr:colOff>47625</xdr:colOff>
                    <xdr:row>16</xdr:row>
                    <xdr:rowOff>19050</xdr:rowOff>
                  </from>
                  <to>
                    <xdr:col>0</xdr:col>
                    <xdr:colOff>352425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8" r:id="rId6" name="Check Box 14">
              <controlPr defaultSize="0" autoFill="0" autoLine="0" autoPict="0">
                <anchor moveWithCells="1">
                  <from>
                    <xdr:col>0</xdr:col>
                    <xdr:colOff>47625</xdr:colOff>
                    <xdr:row>21</xdr:row>
                    <xdr:rowOff>19050</xdr:rowOff>
                  </from>
                  <to>
                    <xdr:col>0</xdr:col>
                    <xdr:colOff>352425</xdr:colOff>
                    <xdr:row>22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9" r:id="rId7" name="Check Box 15">
              <controlPr defaultSize="0" autoFill="0" autoLine="0" autoPict="0">
                <anchor moveWithCells="1">
                  <from>
                    <xdr:col>0</xdr:col>
                    <xdr:colOff>47625</xdr:colOff>
                    <xdr:row>26</xdr:row>
                    <xdr:rowOff>9525</xdr:rowOff>
                  </from>
                  <to>
                    <xdr:col>0</xdr:col>
                    <xdr:colOff>352425</xdr:colOff>
                    <xdr:row>27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40" r:id="rId8" name="Check Box 16">
              <controlPr defaultSize="0" autoFill="0" autoLine="0" autoPict="0">
                <anchor moveWithCells="1">
                  <from>
                    <xdr:col>0</xdr:col>
                    <xdr:colOff>47625</xdr:colOff>
                    <xdr:row>27</xdr:row>
                    <xdr:rowOff>9525</xdr:rowOff>
                  </from>
                  <to>
                    <xdr:col>0</xdr:col>
                    <xdr:colOff>352425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44" r:id="rId9" name="Check Box 20">
              <controlPr defaultSize="0" autoFill="0" autoLine="0" autoPict="0">
                <anchor moveWithCells="1">
                  <from>
                    <xdr:col>0</xdr:col>
                    <xdr:colOff>47625</xdr:colOff>
                    <xdr:row>33</xdr:row>
                    <xdr:rowOff>9525</xdr:rowOff>
                  </from>
                  <to>
                    <xdr:col>0</xdr:col>
                    <xdr:colOff>352425</xdr:colOff>
                    <xdr:row>34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56" r:id="rId10" name="Check Box 32">
              <controlPr defaultSize="0" autoFill="0" autoLine="0" autoPict="0">
                <anchor moveWithCells="1">
                  <from>
                    <xdr:col>0</xdr:col>
                    <xdr:colOff>47625</xdr:colOff>
                    <xdr:row>4</xdr:row>
                    <xdr:rowOff>19050</xdr:rowOff>
                  </from>
                  <to>
                    <xdr:col>0</xdr:col>
                    <xdr:colOff>352425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60" r:id="rId11" name="Check Box 36">
              <controlPr defaultSize="0" autoFill="0" autoLine="0" autoPict="0">
                <anchor moveWithCells="1">
                  <from>
                    <xdr:col>0</xdr:col>
                    <xdr:colOff>47625</xdr:colOff>
                    <xdr:row>5</xdr:row>
                    <xdr:rowOff>152400</xdr:rowOff>
                  </from>
                  <to>
                    <xdr:col>0</xdr:col>
                    <xdr:colOff>352425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61" r:id="rId12" name="Check Box 37">
              <controlPr defaultSize="0" autoFill="0" autoLine="0" autoPict="0">
                <anchor moveWithCells="1">
                  <from>
                    <xdr:col>0</xdr:col>
                    <xdr:colOff>47625</xdr:colOff>
                    <xdr:row>6</xdr:row>
                    <xdr:rowOff>152400</xdr:rowOff>
                  </from>
                  <to>
                    <xdr:col>0</xdr:col>
                    <xdr:colOff>352425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62" r:id="rId13" name="Check Box 38">
              <controlPr defaultSize="0" autoFill="0" autoLine="0" autoPict="0">
                <anchor moveWithCells="1">
                  <from>
                    <xdr:col>0</xdr:col>
                    <xdr:colOff>47625</xdr:colOff>
                    <xdr:row>7</xdr:row>
                    <xdr:rowOff>152400</xdr:rowOff>
                  </from>
                  <to>
                    <xdr:col>0</xdr:col>
                    <xdr:colOff>352425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63" r:id="rId14" name="Check Box 39">
              <controlPr defaultSize="0" autoFill="0" autoLine="0" autoPict="0">
                <anchor moveWithCells="1">
                  <from>
                    <xdr:col>0</xdr:col>
                    <xdr:colOff>47625</xdr:colOff>
                    <xdr:row>8</xdr:row>
                    <xdr:rowOff>152400</xdr:rowOff>
                  </from>
                  <to>
                    <xdr:col>0</xdr:col>
                    <xdr:colOff>352425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64" r:id="rId15" name="Check Box 40">
              <controlPr defaultSize="0" autoFill="0" autoLine="0" autoPict="0">
                <anchor moveWithCells="1">
                  <from>
                    <xdr:col>0</xdr:col>
                    <xdr:colOff>47625</xdr:colOff>
                    <xdr:row>9</xdr:row>
                    <xdr:rowOff>152400</xdr:rowOff>
                  </from>
                  <to>
                    <xdr:col>0</xdr:col>
                    <xdr:colOff>352425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65" r:id="rId16" name="Check Box 41">
              <controlPr defaultSize="0" autoFill="0" autoLine="0" autoPict="0">
                <anchor moveWithCells="1">
                  <from>
                    <xdr:col>0</xdr:col>
                    <xdr:colOff>47625</xdr:colOff>
                    <xdr:row>10</xdr:row>
                    <xdr:rowOff>152400</xdr:rowOff>
                  </from>
                  <to>
                    <xdr:col>0</xdr:col>
                    <xdr:colOff>352425</xdr:colOff>
                    <xdr:row>12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66" r:id="rId17" name="Check Box 42">
              <controlPr defaultSize="0" autoFill="0" autoLine="0" autoPict="0">
                <anchor moveWithCells="1">
                  <from>
                    <xdr:col>0</xdr:col>
                    <xdr:colOff>47625</xdr:colOff>
                    <xdr:row>11</xdr:row>
                    <xdr:rowOff>152400</xdr:rowOff>
                  </from>
                  <to>
                    <xdr:col>0</xdr:col>
                    <xdr:colOff>352425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67" r:id="rId18" name="Check Box 43">
              <controlPr defaultSize="0" autoFill="0" autoLine="0" autoPict="0">
                <anchor moveWithCells="1">
                  <from>
                    <xdr:col>0</xdr:col>
                    <xdr:colOff>47625</xdr:colOff>
                    <xdr:row>12</xdr:row>
                    <xdr:rowOff>152400</xdr:rowOff>
                  </from>
                  <to>
                    <xdr:col>0</xdr:col>
                    <xdr:colOff>352425</xdr:colOff>
                    <xdr:row>15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68" r:id="rId19" name="Check Box 44">
              <controlPr defaultSize="0" autoFill="0" autoLine="0" autoPict="0">
                <anchor moveWithCells="1">
                  <from>
                    <xdr:col>0</xdr:col>
                    <xdr:colOff>47625</xdr:colOff>
                    <xdr:row>16</xdr:row>
                    <xdr:rowOff>180975</xdr:rowOff>
                  </from>
                  <to>
                    <xdr:col>0</xdr:col>
                    <xdr:colOff>352425</xdr:colOff>
                    <xdr:row>18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69" r:id="rId20" name="Check Box 45">
              <controlPr defaultSize="0" autoFill="0" autoLine="0" autoPict="0">
                <anchor moveWithCells="1">
                  <from>
                    <xdr:col>0</xdr:col>
                    <xdr:colOff>47625</xdr:colOff>
                    <xdr:row>17</xdr:row>
                    <xdr:rowOff>152400</xdr:rowOff>
                  </from>
                  <to>
                    <xdr:col>0</xdr:col>
                    <xdr:colOff>352425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70" r:id="rId21" name="Check Box 46">
              <controlPr defaultSize="0" autoFill="0" autoLine="0" autoPict="0">
                <anchor moveWithCells="1">
                  <from>
                    <xdr:col>0</xdr:col>
                    <xdr:colOff>47625</xdr:colOff>
                    <xdr:row>28</xdr:row>
                    <xdr:rowOff>9525</xdr:rowOff>
                  </from>
                  <to>
                    <xdr:col>0</xdr:col>
                    <xdr:colOff>352425</xdr:colOff>
                    <xdr:row>29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71" r:id="rId22" name="Check Box 47">
              <controlPr defaultSize="0" autoFill="0" autoLine="0" autoPict="0">
                <anchor moveWithCells="1">
                  <from>
                    <xdr:col>0</xdr:col>
                    <xdr:colOff>47625</xdr:colOff>
                    <xdr:row>29</xdr:row>
                    <xdr:rowOff>0</xdr:rowOff>
                  </from>
                  <to>
                    <xdr:col>0</xdr:col>
                    <xdr:colOff>352425</xdr:colOff>
                    <xdr:row>30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72" r:id="rId23" name="Check Box 48">
              <controlPr defaultSize="0" autoFill="0" autoLine="0" autoPict="0">
                <anchor moveWithCells="1">
                  <from>
                    <xdr:col>0</xdr:col>
                    <xdr:colOff>47625</xdr:colOff>
                    <xdr:row>30</xdr:row>
                    <xdr:rowOff>0</xdr:rowOff>
                  </from>
                  <to>
                    <xdr:col>0</xdr:col>
                    <xdr:colOff>352425</xdr:colOff>
                    <xdr:row>31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73" r:id="rId24" name="Check Box 49">
              <controlPr defaultSize="0" autoFill="0" autoLine="0" autoPict="0">
                <anchor moveWithCells="1">
                  <from>
                    <xdr:col>0</xdr:col>
                    <xdr:colOff>47625</xdr:colOff>
                    <xdr:row>34</xdr:row>
                    <xdr:rowOff>9525</xdr:rowOff>
                  </from>
                  <to>
                    <xdr:col>0</xdr:col>
                    <xdr:colOff>352425</xdr:colOff>
                    <xdr:row>35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74" r:id="rId25" name="Check Box 50">
              <controlPr defaultSize="0" autoFill="0" autoLine="0" autoPict="0">
                <anchor moveWithCells="1">
                  <from>
                    <xdr:col>0</xdr:col>
                    <xdr:colOff>47625</xdr:colOff>
                    <xdr:row>35</xdr:row>
                    <xdr:rowOff>0</xdr:rowOff>
                  </from>
                  <to>
                    <xdr:col>0</xdr:col>
                    <xdr:colOff>352425</xdr:colOff>
                    <xdr:row>36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75" r:id="rId26" name="Check Box 51">
              <controlPr defaultSize="0" autoFill="0" autoLine="0" autoPict="0">
                <anchor moveWithCells="1">
                  <from>
                    <xdr:col>0</xdr:col>
                    <xdr:colOff>47625</xdr:colOff>
                    <xdr:row>36</xdr:row>
                    <xdr:rowOff>0</xdr:rowOff>
                  </from>
                  <to>
                    <xdr:col>0</xdr:col>
                    <xdr:colOff>352425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76" r:id="rId27" name="Check Box 52">
              <controlPr defaultSize="0" autoFill="0" autoLine="0" autoPict="0">
                <anchor moveWithCells="1">
                  <from>
                    <xdr:col>0</xdr:col>
                    <xdr:colOff>47625</xdr:colOff>
                    <xdr:row>37</xdr:row>
                    <xdr:rowOff>0</xdr:rowOff>
                  </from>
                  <to>
                    <xdr:col>0</xdr:col>
                    <xdr:colOff>352425</xdr:colOff>
                    <xdr:row>38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77" r:id="rId28" name="Check Box 53">
              <controlPr defaultSize="0" autoFill="0" autoLine="0" autoPict="0">
                <anchor moveWithCells="1">
                  <from>
                    <xdr:col>0</xdr:col>
                    <xdr:colOff>47625</xdr:colOff>
                    <xdr:row>38</xdr:row>
                    <xdr:rowOff>0</xdr:rowOff>
                  </from>
                  <to>
                    <xdr:col>0</xdr:col>
                    <xdr:colOff>352425</xdr:colOff>
                    <xdr:row>39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78" r:id="rId29" name="Check Box 54">
              <controlPr defaultSize="0" autoFill="0" autoLine="0" autoPict="0">
                <anchor moveWithCells="1">
                  <from>
                    <xdr:col>0</xdr:col>
                    <xdr:colOff>47625</xdr:colOff>
                    <xdr:row>39</xdr:row>
                    <xdr:rowOff>0</xdr:rowOff>
                  </from>
                  <to>
                    <xdr:col>0</xdr:col>
                    <xdr:colOff>352425</xdr:colOff>
                    <xdr:row>40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79" r:id="rId30" name="Check Box 55">
              <controlPr defaultSize="0" autoFill="0" autoLine="0" autoPict="0">
                <anchor moveWithCells="1">
                  <from>
                    <xdr:col>0</xdr:col>
                    <xdr:colOff>47625</xdr:colOff>
                    <xdr:row>40</xdr:row>
                    <xdr:rowOff>0</xdr:rowOff>
                  </from>
                  <to>
                    <xdr:col>0</xdr:col>
                    <xdr:colOff>352425</xdr:colOff>
                    <xdr:row>41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80" r:id="rId31" name="Check Box 56">
              <controlPr defaultSize="0" autoFill="0" autoLine="0" autoPict="0">
                <anchor moveWithCells="1">
                  <from>
                    <xdr:col>0</xdr:col>
                    <xdr:colOff>47625</xdr:colOff>
                    <xdr:row>41</xdr:row>
                    <xdr:rowOff>0</xdr:rowOff>
                  </from>
                  <to>
                    <xdr:col>0</xdr:col>
                    <xdr:colOff>352425</xdr:colOff>
                    <xdr:row>42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81" r:id="rId32" name="Check Box 57">
              <controlPr defaultSize="0" autoFill="0" autoLine="0" autoPict="0">
                <anchor moveWithCells="1">
                  <from>
                    <xdr:col>0</xdr:col>
                    <xdr:colOff>47625</xdr:colOff>
                    <xdr:row>42</xdr:row>
                    <xdr:rowOff>0</xdr:rowOff>
                  </from>
                  <to>
                    <xdr:col>0</xdr:col>
                    <xdr:colOff>352425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82" r:id="rId33" name="Check Box 58">
              <controlPr defaultSize="0" autoFill="0" autoLine="0" autoPict="0">
                <anchor moveWithCells="1">
                  <from>
                    <xdr:col>0</xdr:col>
                    <xdr:colOff>47625</xdr:colOff>
                    <xdr:row>43</xdr:row>
                    <xdr:rowOff>0</xdr:rowOff>
                  </from>
                  <to>
                    <xdr:col>0</xdr:col>
                    <xdr:colOff>352425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83" r:id="rId34" name="Check Box 59">
              <controlPr defaultSize="0" autoFill="0" autoLine="0" autoPict="0">
                <anchor moveWithCells="1">
                  <from>
                    <xdr:col>0</xdr:col>
                    <xdr:colOff>47625</xdr:colOff>
                    <xdr:row>44</xdr:row>
                    <xdr:rowOff>0</xdr:rowOff>
                  </from>
                  <to>
                    <xdr:col>0</xdr:col>
                    <xdr:colOff>352425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84" r:id="rId35" name="Check Box 60">
              <controlPr defaultSize="0" autoFill="0" autoLine="0" autoPict="0">
                <anchor moveWithCells="1">
                  <from>
                    <xdr:col>0</xdr:col>
                    <xdr:colOff>47625</xdr:colOff>
                    <xdr:row>45</xdr:row>
                    <xdr:rowOff>0</xdr:rowOff>
                  </from>
                  <to>
                    <xdr:col>0</xdr:col>
                    <xdr:colOff>352425</xdr:colOff>
                    <xdr:row>46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85" r:id="rId36" name="Check Box 61">
              <controlPr defaultSize="0" autoFill="0" autoLine="0" autoPict="0">
                <anchor moveWithCells="1">
                  <from>
                    <xdr:col>0</xdr:col>
                    <xdr:colOff>47625</xdr:colOff>
                    <xdr:row>46</xdr:row>
                    <xdr:rowOff>0</xdr:rowOff>
                  </from>
                  <to>
                    <xdr:col>0</xdr:col>
                    <xdr:colOff>352425</xdr:colOff>
                    <xdr:row>47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8</vt:i4>
      </vt:variant>
      <vt:variant>
        <vt:lpstr>Benannte Bereiche</vt:lpstr>
      </vt:variant>
      <vt:variant>
        <vt:i4>9</vt:i4>
      </vt:variant>
    </vt:vector>
  </HeadingPairs>
  <TitlesOfParts>
    <vt:vector size="17" baseType="lpstr">
      <vt:lpstr>Deckblatt</vt:lpstr>
      <vt:lpstr>Seite 1</vt:lpstr>
      <vt:lpstr>Seite 2</vt:lpstr>
      <vt:lpstr>Seite 3</vt:lpstr>
      <vt:lpstr>Seite 4</vt:lpstr>
      <vt:lpstr>Seite 5</vt:lpstr>
      <vt:lpstr>Seite 6</vt:lpstr>
      <vt:lpstr>Seite 7</vt:lpstr>
      <vt:lpstr>Deckblatt!Druckbereich</vt:lpstr>
      <vt:lpstr>'Seite 1'!Druckbereich</vt:lpstr>
      <vt:lpstr>'Seite 2'!Druckbereich</vt:lpstr>
      <vt:lpstr>'Seite 3'!Druckbereich</vt:lpstr>
      <vt:lpstr>'Seite 4'!Druckbereich</vt:lpstr>
      <vt:lpstr>'Seite 5'!Druckbereich</vt:lpstr>
      <vt:lpstr>'Seite 6'!Druckbereich</vt:lpstr>
      <vt:lpstr>'Seite 7'!Druckbereich</vt:lpstr>
      <vt:lpstr>Energiestandard_KaufErneuerung</vt:lpstr>
    </vt:vector>
  </TitlesOfParts>
  <Company>Schweizerischer Verband für Wohnungswesen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Brigitte Dutli</dc:creator>
  <cp:lastModifiedBy>Pulfer Stefan BWO</cp:lastModifiedBy>
  <cp:lastPrinted>2024-12-16T15:09:47Z</cp:lastPrinted>
  <dcterms:created xsi:type="dcterms:W3CDTF">2002-09-01T16:47:45Z</dcterms:created>
  <dcterms:modified xsi:type="dcterms:W3CDTF">2024-12-17T10:24:00Z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45c3252-146d-46f3-8062-82cd8c8d7e7d_Enabled">
    <vt:lpwstr>true</vt:lpwstr>
  </property>
  <property fmtid="{D5CDD505-2E9C-101B-9397-08002B2CF9AE}" pid="3" name="MSIP_Label_245c3252-146d-46f3-8062-82cd8c8d7e7d_SetDate">
    <vt:lpwstr>2024-12-17T10:24:00Z</vt:lpwstr>
  </property>
  <property fmtid="{D5CDD505-2E9C-101B-9397-08002B2CF9AE}" pid="4" name="MSIP_Label_245c3252-146d-46f3-8062-82cd8c8d7e7d_Method">
    <vt:lpwstr>Privileged</vt:lpwstr>
  </property>
  <property fmtid="{D5CDD505-2E9C-101B-9397-08002B2CF9AE}" pid="5" name="MSIP_Label_245c3252-146d-46f3-8062-82cd8c8d7e7d_Name">
    <vt:lpwstr>L1</vt:lpwstr>
  </property>
  <property fmtid="{D5CDD505-2E9C-101B-9397-08002B2CF9AE}" pid="6" name="MSIP_Label_245c3252-146d-46f3-8062-82cd8c8d7e7d_SiteId">
    <vt:lpwstr>6ae27add-8276-4a38-88c1-3a9c1f973767</vt:lpwstr>
  </property>
  <property fmtid="{D5CDD505-2E9C-101B-9397-08002B2CF9AE}" pid="7" name="MSIP_Label_245c3252-146d-46f3-8062-82cd8c8d7e7d_ActionId">
    <vt:lpwstr>0849c62f-0d0a-47ff-87d2-ec81d6bf7a14</vt:lpwstr>
  </property>
  <property fmtid="{D5CDD505-2E9C-101B-9397-08002B2CF9AE}" pid="8" name="MSIP_Label_245c3252-146d-46f3-8062-82cd8c8d7e7d_ContentBits">
    <vt:lpwstr>0</vt:lpwstr>
  </property>
</Properties>
</file>