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ustomProperty1.bin" ContentType="application/vnd.openxmlformats-officedocument.spreadsheetml.customProperty"/>
  <Override PartName="/xl/drawings/drawing4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5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WO_O_POLGRUNDL\Website\BWO-Internet--DAM\DOKUMENTE\05_Wohnraumförderung\51_WFG\Formulare\Neu Feb 2025\"/>
    </mc:Choice>
  </mc:AlternateContent>
  <xr:revisionPtr revIDLastSave="0" documentId="8_{F2CBA894-E2C2-4F23-A245-21D974CC7417}" xr6:coauthVersionLast="47" xr6:coauthVersionMax="47" xr10:uidLastSave="{00000000-0000-0000-0000-000000000000}"/>
  <workbookProtection lockStructure="1"/>
  <bookViews>
    <workbookView xWindow="-120" yWindow="-120" windowWidth="29040" windowHeight="15720" tabRatio="652" xr2:uid="{B0AFCBD6-3EC5-4342-8BDB-EC18CAD36480}"/>
  </bookViews>
  <sheets>
    <sheet name="Deckblatt" sheetId="1" r:id="rId1"/>
    <sheet name="Seite 1" sheetId="2" r:id="rId2"/>
    <sheet name="Seite 2" sheetId="3" r:id="rId3"/>
    <sheet name="Seite 3" sheetId="4" r:id="rId4"/>
    <sheet name="Seite 4" sheetId="5" r:id="rId5"/>
    <sheet name="Seite 5" sheetId="6" r:id="rId6"/>
    <sheet name="Seite 6" sheetId="7" r:id="rId7"/>
  </sheets>
  <definedNames>
    <definedName name="_xlnm.Print_Area" localSheetId="0">Deckblatt!$A$1:$E$32</definedName>
    <definedName name="_xlnm.Print_Area" localSheetId="1">'Seite 1'!$A$1:$K$44</definedName>
    <definedName name="_xlnm.Print_Area" localSheetId="2">'Seite 2'!$A$1:$J$47</definedName>
    <definedName name="_xlnm.Print_Area" localSheetId="3">'Seite 3'!$A$1:$I$49</definedName>
    <definedName name="_xlnm.Print_Area" localSheetId="4">'Seite 4'!$A$1:$L$57</definedName>
    <definedName name="_xlnm.Print_Area" localSheetId="5">'Seite 5'!$A$1:$J$50</definedName>
    <definedName name="_xlnm.Print_Area" localSheetId="6">'Seite 6'!$A$1:$H$53</definedName>
    <definedName name="Energiestandard_Neubau">'Seite 3'!$K$20:$U$20</definedName>
    <definedName name="Z_AF651A68_4645_4362_AF8A_A7BC497B5912_.wvu.PrintArea" localSheetId="0" hidden="1">Deckblatt!$A$1:$E$32</definedName>
    <definedName name="Z_AF651A68_4645_4362_AF8A_A7BC497B5912_.wvu.PrintArea" localSheetId="1" hidden="1">'Seite 1'!$A$1:$K$44</definedName>
    <definedName name="Z_AF651A68_4645_4362_AF8A_A7BC497B5912_.wvu.PrintArea" localSheetId="2" hidden="1">'Seite 2'!$A$1:$J$47</definedName>
    <definedName name="Z_AF651A68_4645_4362_AF8A_A7BC497B5912_.wvu.PrintArea" localSheetId="3" hidden="1">'Seite 3'!$A$1:$I$49</definedName>
    <definedName name="Z_AF651A68_4645_4362_AF8A_A7BC497B5912_.wvu.PrintArea" localSheetId="4" hidden="1">'Seite 4'!$A$1:$L$58</definedName>
    <definedName name="Z_AF651A68_4645_4362_AF8A_A7BC497B5912_.wvu.PrintArea" localSheetId="5" hidden="1">'Seite 5'!$A$1:$I$49</definedName>
    <definedName name="Z_AF651A68_4645_4362_AF8A_A7BC497B5912_.wvu.PrintArea" localSheetId="6" hidden="1">'Seite 6'!$A$1:$H$53</definedName>
    <definedName name="Z_AF651A68_4645_4362_AF8A_A7BC497B5912_.wvu.Rows" localSheetId="2" hidden="1">'Seite 2'!#REF!</definedName>
  </definedNames>
  <calcPr calcId="191029"/>
  <customWorkbookViews>
    <customWorkbookView name="sa - Persönliche Ansicht" guid="{AF651A68-4645-4362-AF8A-A7BC497B5912}" mergeInterval="0" personalView="1" maximized="1" windowWidth="1250" windowHeight="830" tabRatio="6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5" l="1"/>
  <c r="J42" i="6"/>
  <c r="G47" i="6"/>
  <c r="E14" i="4"/>
  <c r="K5" i="5"/>
  <c r="K7" i="5"/>
  <c r="K12" i="5"/>
  <c r="K21" i="5"/>
  <c r="K24" i="5"/>
  <c r="I16" i="5"/>
  <c r="K19" i="5"/>
  <c r="I17" i="5"/>
  <c r="I18" i="5"/>
  <c r="K30" i="5"/>
  <c r="K31" i="5"/>
  <c r="K32" i="5"/>
  <c r="K40" i="5"/>
  <c r="K46" i="5"/>
  <c r="K49" i="5"/>
  <c r="I4" i="6"/>
  <c r="I12" i="6"/>
  <c r="K41" i="5"/>
  <c r="K42" i="5"/>
  <c r="K43" i="5"/>
  <c r="K44" i="5"/>
  <c r="K45" i="5"/>
  <c r="D46" i="5"/>
  <c r="D49" i="5"/>
  <c r="K47" i="5"/>
  <c r="K48" i="5"/>
  <c r="I5" i="6"/>
  <c r="I6" i="6"/>
  <c r="G26" i="6"/>
  <c r="G27" i="6"/>
  <c r="F42" i="6"/>
  <c r="H26" i="6"/>
  <c r="H22" i="6"/>
  <c r="H21" i="6"/>
  <c r="H23" i="6"/>
  <c r="F13" i="6"/>
  <c r="J48" i="6"/>
  <c r="H25" i="6"/>
  <c r="H20" i="6"/>
  <c r="H24" i="6"/>
  <c r="F48" i="6"/>
  <c r="G45" i="5"/>
  <c r="G44" i="5"/>
  <c r="G48" i="5"/>
  <c r="G41" i="5"/>
  <c r="G40" i="5"/>
  <c r="G43" i="5"/>
  <c r="G42" i="5"/>
  <c r="G46" i="5"/>
  <c r="G49" i="5"/>
</calcChain>
</file>

<file path=xl/sharedStrings.xml><?xml version="1.0" encoding="utf-8"?>
<sst xmlns="http://schemas.openxmlformats.org/spreadsheetml/2006/main" count="356" uniqueCount="309">
  <si>
    <t xml:space="preserve"> Aktueller Liegenschaftsbestand</t>
  </si>
  <si>
    <t>Fr.</t>
  </si>
  <si>
    <t>%</t>
  </si>
  <si>
    <t>Einstellhallenplätze / Garagen</t>
  </si>
  <si>
    <t>Parkplätze</t>
  </si>
  <si>
    <t>Dossier Nr.</t>
  </si>
  <si>
    <t>Anzahl:</t>
  </si>
  <si>
    <t xml:space="preserve">      ja</t>
  </si>
  <si>
    <t xml:space="preserve">      nein</t>
  </si>
  <si>
    <t xml:space="preserve">   </t>
  </si>
  <si>
    <t xml:space="preserve">  </t>
  </si>
  <si>
    <t xml:space="preserve"> Adresse</t>
  </si>
  <si>
    <t xml:space="preserve"> PLZ/Ort</t>
  </si>
  <si>
    <t xml:space="preserve"> E-Mail-Adresse</t>
  </si>
  <si>
    <t>Administrative Angaben</t>
  </si>
  <si>
    <t>2.  BAUTRÄGER / BAUTRÄGERIN</t>
  </si>
  <si>
    <t xml:space="preserve"> Gründungsdatum:</t>
  </si>
  <si>
    <t xml:space="preserve"> Mitgliedschaft bei:</t>
  </si>
  <si>
    <r>
      <t xml:space="preserve"> </t>
    </r>
    <r>
      <rPr>
        <b/>
        <u/>
        <sz val="10"/>
        <rFont val="Arial"/>
        <family val="2"/>
      </rPr>
      <t>Name</t>
    </r>
    <r>
      <rPr>
        <b/>
        <sz val="10"/>
        <rFont val="Arial"/>
        <family val="2"/>
      </rPr>
      <t>:</t>
    </r>
  </si>
  <si>
    <r>
      <t xml:space="preserve"> </t>
    </r>
    <r>
      <rPr>
        <b/>
        <u/>
        <sz val="10"/>
        <rFont val="Arial"/>
        <family val="2"/>
      </rPr>
      <t>Geschäftsführer/in</t>
    </r>
    <r>
      <rPr>
        <b/>
        <sz val="10"/>
        <rFont val="Arial"/>
        <family val="2"/>
      </rPr>
      <t>:</t>
    </r>
  </si>
  <si>
    <r>
      <t xml:space="preserve"> </t>
    </r>
    <r>
      <rPr>
        <b/>
        <u/>
        <sz val="10"/>
        <rFont val="Arial"/>
        <family val="2"/>
      </rPr>
      <t>Zuständig</t>
    </r>
    <r>
      <rPr>
        <b/>
        <sz val="10"/>
        <rFont val="Arial"/>
        <family val="2"/>
      </rPr>
      <t>:</t>
    </r>
  </si>
  <si>
    <r>
      <t xml:space="preserve"> </t>
    </r>
    <r>
      <rPr>
        <sz val="9"/>
        <rFont val="Arial"/>
        <family val="2"/>
      </rPr>
      <t>Name und Adresse</t>
    </r>
  </si>
  <si>
    <r>
      <t xml:space="preserve"> </t>
    </r>
    <r>
      <rPr>
        <sz val="9"/>
        <rFont val="Arial"/>
        <family val="2"/>
      </rPr>
      <t>E-Mail-Adresse</t>
    </r>
  </si>
  <si>
    <t xml:space="preserve"> Projektverfasser:</t>
  </si>
  <si>
    <t xml:space="preserve">        Tel. G</t>
  </si>
  <si>
    <t xml:space="preserve">        Fax</t>
  </si>
  <si>
    <t xml:space="preserve"> Wertbeeinflussende Dienstbarkeiten:</t>
  </si>
  <si>
    <t xml:space="preserve"> Strasse, PLZ/Ort:</t>
  </si>
  <si>
    <t xml:space="preserve"> Anzahl Gebäude:</t>
  </si>
  <si>
    <t xml:space="preserve"> wenn ja, welche:</t>
  </si>
  <si>
    <r>
      <t xml:space="preserve"> Objekt: </t>
    </r>
    <r>
      <rPr>
        <sz val="8"/>
        <rFont val="Arial"/>
        <family val="2"/>
      </rPr>
      <t>(Art des Gebäudes: MFH oder EFH)</t>
    </r>
  </si>
  <si>
    <t xml:space="preserve"> Kanton: bestehend / beantragt *</t>
  </si>
  <si>
    <t xml:space="preserve"> Gemeinde: bestehend / beantragt *</t>
  </si>
  <si>
    <t xml:space="preserve">      Art der Hilfe:</t>
  </si>
  <si>
    <t xml:space="preserve"> Bundeshilfe gemäss WFG/LOG</t>
  </si>
  <si>
    <t xml:space="preserve"> Gesamt-Anlagekosten inkl. Grundstück</t>
  </si>
  <si>
    <t>Beiträge Dritter (z.B. Denkmalpflege, EnergieSchweiz, etc.)</t>
  </si>
  <si>
    <t xml:space="preserve"> Finanzdaten gemäss letzter Bilanz</t>
  </si>
  <si>
    <t xml:space="preserve"> </t>
  </si>
  <si>
    <t xml:space="preserve"> Grundstück-Nr.:</t>
  </si>
  <si>
    <t xml:space="preserve"> Grundstückfläche (nur ausnützbare Fläche):</t>
  </si>
  <si>
    <r>
      <t xml:space="preserve"> Pos. 0 / Grundstück </t>
    </r>
    <r>
      <rPr>
        <sz val="10"/>
        <rFont val="Arial"/>
        <family val="2"/>
      </rPr>
      <t>(inkl. Handänderung, Erschliessung)</t>
    </r>
  </si>
  <si>
    <t xml:space="preserve"> Landwert / Kaufpreis</t>
  </si>
  <si>
    <t xml:space="preserve"> Pos. 1, 4, 5 + 9, Vorbereitungsarbeiten, Umgebung, Baunebenkosten + Ausstattung</t>
  </si>
  <si>
    <t xml:space="preserve"> Pos. 2 / Gebäude</t>
  </si>
  <si>
    <t xml:space="preserve"> Landwert</t>
  </si>
  <si>
    <t xml:space="preserve"> Zinssatz und Betrag aktueller Baurechtszins (im Jahr)</t>
  </si>
  <si>
    <t xml:space="preserve"> Zinsanpassung gemäss Baurechtsvertrag:</t>
  </si>
  <si>
    <t xml:space="preserve"> Gesamttotal</t>
  </si>
  <si>
    <t xml:space="preserve"> Hypothekar-/Darlehenszinsen (allenfalls inkl. Bürgschaftsprämie)</t>
  </si>
  <si>
    <t xml:space="preserve"> Baurechtszinsen</t>
  </si>
  <si>
    <t xml:space="preserve"> Amortisationen (II./III. Hypothek) *</t>
  </si>
  <si>
    <t xml:space="preserve"> Amortisation Darlehen Dachverband *</t>
  </si>
  <si>
    <t xml:space="preserve"> Betriebskosten (Unterhalt/Verwaltung/Versicherungen/Steuern etc.)</t>
  </si>
  <si>
    <t xml:space="preserve"> Einlagen in Erneuerungsfonds/Separate Rückstellungen</t>
  </si>
  <si>
    <t xml:space="preserve"> Total Aufwand</t>
  </si>
  <si>
    <t xml:space="preserve"> Aufwand in % der Gesamt-Anlagekosten</t>
  </si>
  <si>
    <t xml:space="preserve"> Inhaber Grundpfand</t>
  </si>
  <si>
    <t xml:space="preserve"> Baurecht</t>
  </si>
  <si>
    <t xml:space="preserve"> Darlehen FdR</t>
  </si>
  <si>
    <t xml:space="preserve"> Jahresrendite in % der Gesamt-Anlagekosten</t>
  </si>
  <si>
    <t xml:space="preserve"> Organisationen:</t>
  </si>
  <si>
    <t xml:space="preserve"> BWO</t>
  </si>
  <si>
    <t xml:space="preserve"> Bundesamt für</t>
  </si>
  <si>
    <t xml:space="preserve"> Wohnungswesen</t>
  </si>
  <si>
    <t xml:space="preserve"> genossenschaft schweizerischer</t>
  </si>
  <si>
    <t xml:space="preserve"> Bau- und Wohngenossenschaften</t>
  </si>
  <si>
    <t xml:space="preserve"> Gesuche um Darlehen Fonds de Roulement und Solidaritätsfonds </t>
  </si>
  <si>
    <t xml:space="preserve"> Gesuche um Darlehen Fonds de Roulement</t>
  </si>
  <si>
    <t xml:space="preserve"> Gesuche um Bürgschaft</t>
  </si>
  <si>
    <t xml:space="preserve">Fr. </t>
  </si>
  <si>
    <r>
      <t xml:space="preserve"> </t>
    </r>
    <r>
      <rPr>
        <sz val="9"/>
        <rFont val="Arial"/>
        <family val="2"/>
      </rPr>
      <t>(für Rückfragen)</t>
    </r>
  </si>
  <si>
    <t>Rechtsform des gemeinnützigen Bauträgers</t>
  </si>
  <si>
    <t xml:space="preserve"> Eingang Gesuch (bitte leer lassen):</t>
  </si>
  <si>
    <t>Weitere Angaben</t>
  </si>
  <si>
    <t xml:space="preserve"> Verzinsung</t>
  </si>
  <si>
    <t xml:space="preserve">     in  %</t>
  </si>
  <si>
    <t>Betrag in Fr.</t>
  </si>
  <si>
    <t xml:space="preserve">                                   ja</t>
  </si>
  <si>
    <t xml:space="preserve">                  nein</t>
  </si>
  <si>
    <t xml:space="preserve">  Ein Verzeichnis der Kapitalgeber muss auf Wunsch vorgelegt werden!</t>
  </si>
  <si>
    <t xml:space="preserve"> Bauvorhabens verankert:</t>
  </si>
  <si>
    <t>3.  DIE ZU FINANZIERENDE LIEGENSCHAFT</t>
  </si>
  <si>
    <t xml:space="preserve"> Spezielles / Besonderheiten (Wohnformen / Energiesparmassnahmen usw.):</t>
  </si>
  <si>
    <t xml:space="preserve"> Grundbuchamt/Adresse:</t>
  </si>
  <si>
    <r>
      <t xml:space="preserve"> m</t>
    </r>
    <r>
      <rPr>
        <vertAlign val="superscript"/>
        <sz val="10"/>
        <rFont val="Arial"/>
        <family val="2"/>
      </rPr>
      <t>2</t>
    </r>
  </si>
  <si>
    <t xml:space="preserve"> Baubeginn:</t>
  </si>
  <si>
    <t xml:space="preserve"> Fertigstellung / Bezugstermin:</t>
  </si>
  <si>
    <r>
      <t xml:space="preserve"> </t>
    </r>
    <r>
      <rPr>
        <b/>
        <sz val="10"/>
        <rFont val="Arial"/>
        <family val="2"/>
      </rPr>
      <t>Kurzbeschrieb des Vorhabens:</t>
    </r>
  </si>
  <si>
    <t xml:space="preserve"> Bemerkungen:</t>
  </si>
  <si>
    <t>Rang 1</t>
  </si>
  <si>
    <t>Rang 2</t>
  </si>
  <si>
    <t>Rang 3</t>
  </si>
  <si>
    <t xml:space="preserve"> Hypothek</t>
  </si>
  <si>
    <t>7. LASTENRECHNUNG</t>
  </si>
  <si>
    <t xml:space="preserve"> Anteil %</t>
  </si>
  <si>
    <r>
      <t xml:space="preserve"> </t>
    </r>
    <r>
      <rPr>
        <b/>
        <sz val="8"/>
        <rFont val="Arial"/>
        <family val="2"/>
      </rPr>
      <t>Betrag nominal Fr.</t>
    </r>
  </si>
  <si>
    <t>Belastung effektiv Fr.</t>
  </si>
  <si>
    <t>Anzahl Zimmer der Wohnungen</t>
  </si>
  <si>
    <t xml:space="preserve"> Total Anzahl Wohnungen</t>
  </si>
  <si>
    <r>
      <t xml:space="preserve">4. KOSTENVORANSCHLAG </t>
    </r>
    <r>
      <rPr>
        <sz val="11"/>
        <rFont val="Arial"/>
        <family val="2"/>
      </rPr>
      <t>(nach Baukostenplan BKP, gerundet auf Fr. 1'000.-)</t>
    </r>
  </si>
  <si>
    <r>
      <t xml:space="preserve"> Landwert Baurecht</t>
    </r>
    <r>
      <rPr>
        <sz val="10"/>
        <rFont val="Arial"/>
        <family val="2"/>
      </rPr>
      <t xml:space="preserve"> (kapitalisierter Baurechtzins)</t>
    </r>
    <r>
      <rPr>
        <b/>
        <sz val="10"/>
        <rFont val="Arial"/>
        <family val="2"/>
      </rPr>
      <t>:</t>
    </r>
  </si>
  <si>
    <t>Baurechtszins Fr.</t>
  </si>
  <si>
    <t>5. ANGABEN BEI BAURECHT</t>
  </si>
  <si>
    <r>
      <t>6. FINANZIERUNG</t>
    </r>
    <r>
      <rPr>
        <sz val="11"/>
        <rFont val="Arial"/>
        <family val="2"/>
      </rPr>
      <t xml:space="preserve"> (nach voraussichtlicher Konsolidierung Baukredit)</t>
    </r>
  </si>
  <si>
    <t xml:space="preserve"> Hypothek </t>
  </si>
  <si>
    <t>1. Betriebsjahr in Fr.</t>
  </si>
  <si>
    <t>8. VORGESEHENE SICHERSTELLUNG</t>
  </si>
  <si>
    <r>
      <t>9. VORAUSSICHTLICHER MIETZINSSPIEGEL</t>
    </r>
    <r>
      <rPr>
        <sz val="11"/>
        <rFont val="Arial"/>
        <family val="2"/>
      </rPr>
      <t xml:space="preserve"> (gemäss Kostenmiete)</t>
    </r>
  </si>
  <si>
    <t>Anzahl Wohnungen</t>
  </si>
  <si>
    <r>
      <t>10. BEILAGEN</t>
    </r>
    <r>
      <rPr>
        <sz val="11"/>
        <rFont val="Arial"/>
        <family val="2"/>
      </rPr>
      <t xml:space="preserve"> (Zutreffendes bitte ankreuzen)</t>
    </r>
  </si>
  <si>
    <r>
      <t xml:space="preserve"> </t>
    </r>
    <r>
      <rPr>
        <u/>
        <sz val="10"/>
        <rFont val="Arial"/>
        <family val="2"/>
      </rPr>
      <t>Ort und Datum</t>
    </r>
    <r>
      <rPr>
        <sz val="10"/>
        <rFont val="Arial"/>
        <family val="2"/>
      </rPr>
      <t>:</t>
    </r>
  </si>
  <si>
    <t>Stempel und rechtsgültige Unterschriften:</t>
  </si>
  <si>
    <r>
      <t>9. VORAUSSICHTLICHER MIETZINSSPIEGEL</t>
    </r>
    <r>
      <rPr>
        <sz val="11"/>
        <rFont val="Arial"/>
        <family val="2"/>
      </rPr>
      <t xml:space="preserve"> (Fortsetzung</t>
    </r>
    <r>
      <rPr>
        <b/>
        <sz val="11"/>
        <rFont val="Arial"/>
        <family val="2"/>
      </rPr>
      <t>)</t>
    </r>
  </si>
  <si>
    <t>Betrag Fr.</t>
  </si>
  <si>
    <t>Anteil an Ge-samttotal %</t>
  </si>
  <si>
    <t xml:space="preserve"> Zins auf Eigenkapital</t>
  </si>
  <si>
    <t xml:space="preserve">Die vollständig ausgefüllten Formulare sowie die verlangten Beilagen sind an die zuständige Organisation zu </t>
  </si>
  <si>
    <t>adressieren.</t>
  </si>
  <si>
    <t>1. ART DER WOHNUNGEN</t>
  </si>
  <si>
    <t xml:space="preserve"> Der Bauträger ist geschäftlich in der Region des </t>
  </si>
  <si>
    <t>Beantragte öffentliche Hilfen:</t>
  </si>
  <si>
    <t xml:space="preserve"> (Name und Adresse)</t>
  </si>
  <si>
    <t xml:space="preserve"> Eigenkapital *</t>
  </si>
  <si>
    <r>
      <t xml:space="preserve"> </t>
    </r>
    <r>
      <rPr>
        <u/>
        <sz val="10"/>
        <rFont val="Arial"/>
        <family val="2"/>
      </rPr>
      <t>Bestätigung</t>
    </r>
    <r>
      <rPr>
        <sz val="10"/>
        <rFont val="Arial"/>
        <family val="2"/>
      </rPr>
      <t>:</t>
    </r>
  </si>
  <si>
    <r>
      <t xml:space="preserve">3. DIE ZU FINANZIERENDE LIEGENSCHAFT </t>
    </r>
    <r>
      <rPr>
        <sz val="11"/>
        <rFont val="Arial"/>
        <family val="2"/>
      </rPr>
      <t>(Fortsetzung)</t>
    </r>
  </si>
  <si>
    <t xml:space="preserve"> Sicherstellung Baurechtszins (Titel):</t>
  </si>
  <si>
    <r>
      <t xml:space="preserve"> Kaufspesen</t>
    </r>
    <r>
      <rPr>
        <sz val="10"/>
        <rFont val="Arial"/>
        <family val="2"/>
      </rPr>
      <t xml:space="preserve"> (Notariatskosten, Verschreibungskosten, staatliche Abgaben usw.)</t>
    </r>
  </si>
  <si>
    <r>
      <t>Übrige Objekte (gewerbliche Räume, etc.), m</t>
    </r>
    <r>
      <rPr>
        <vertAlign val="superscript"/>
        <sz val="10"/>
        <rFont val="Arial"/>
        <family val="2"/>
      </rPr>
      <t>2</t>
    </r>
  </si>
  <si>
    <t xml:space="preserve"> Darlehen dritter</t>
  </si>
  <si>
    <t xml:space="preserve"> Zwischentotal</t>
  </si>
  <si>
    <t>Zinssatz %</t>
  </si>
  <si>
    <t xml:space="preserve"> -Zimmerwohnung</t>
  </si>
  <si>
    <t xml:space="preserve"> Garagen / Einstellplätze</t>
  </si>
  <si>
    <t xml:space="preserve"> Parkplätze im Freien</t>
  </si>
  <si>
    <t xml:space="preserve"> übrige Mietobjekte</t>
  </si>
  <si>
    <r>
      <t>total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:   </t>
    </r>
  </si>
  <si>
    <r>
      <t xml:space="preserve"> 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 xml:space="preserve">  </t>
    </r>
  </si>
  <si>
    <r>
      <t>à   Fr. /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</t>
    </r>
  </si>
  <si>
    <r>
      <t xml:space="preserve"> Landwert pro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BGF</t>
    </r>
  </si>
  <si>
    <r>
      <t xml:space="preserve">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</si>
  <si>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 xml:space="preserve">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Bauland</t>
    </r>
  </si>
  <si>
    <t xml:space="preserve">à   Fr. </t>
  </si>
  <si>
    <r>
      <t xml:space="preserve">Kreditgeber </t>
    </r>
    <r>
      <rPr>
        <sz val="8"/>
        <rFont val="Arial"/>
        <family val="2"/>
      </rPr>
      <t>(Name und Ort)</t>
    </r>
  </si>
  <si>
    <t>*</t>
  </si>
  <si>
    <t>**</t>
  </si>
  <si>
    <t>in der Regel 120% der 2. Hypothek, nach Vorgang 65% der Anlagekosten.</t>
  </si>
  <si>
    <t>vor Abzug von eventuellen Subventionen / Beiträgen für beitragsberechtigte Mieter</t>
  </si>
  <si>
    <t>***</t>
  </si>
  <si>
    <t xml:space="preserve">Angaben zu Titel:   </t>
  </si>
  <si>
    <t>ohne Abschreibung auf Liegenschaft (diese erfolgt in der Regel in Höhe der Amortisation der Hypotheken und Darlehen)</t>
  </si>
  <si>
    <t>bei Mietobjekten in der Regel 3.00% des ursprünglich verbürgten Betrages, zahlbar in 10 jährlichen Raten.</t>
  </si>
  <si>
    <r>
      <t xml:space="preserve"> m</t>
    </r>
    <r>
      <rPr>
        <vertAlign val="superscript"/>
        <sz val="10"/>
        <rFont val="Arial"/>
        <family val="2"/>
      </rPr>
      <t>3</t>
    </r>
  </si>
  <si>
    <r>
      <t>à  Fr. /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SIA (Gesamtbau)</t>
    </r>
  </si>
  <si>
    <t xml:space="preserve"> Standortqualität (störende Faktoren):</t>
  </si>
  <si>
    <t xml:space="preserve"> Allgemeine Unterlagen:</t>
  </si>
  <si>
    <t xml:space="preserve"> Unterlagen zur Liegenschaft:</t>
  </si>
  <si>
    <t xml:space="preserve"> Bei Bedarf können weitere Unterlagen eingefordert werden!</t>
  </si>
  <si>
    <t xml:space="preserve"> Anderes:</t>
  </si>
  <si>
    <t xml:space="preserve"> Betriebskosten von:</t>
  </si>
  <si>
    <t xml:space="preserve"> (gem. OR Art. 257a und 257b sowie Wohnbau- und Eigentumsförderungsgesetz Art. 38 sowie Art. 25 der Verordnung)</t>
  </si>
  <si>
    <t xml:space="preserve"> Wir bestätigen, dass alle Angaben wahrheitsgetreu sind und seit der letzten Jahresrechnung keine finanziellen,</t>
  </si>
  <si>
    <t xml:space="preserve"> wirtschaftlichen und / oder objektbezogenen Verschlechterungen eingetreten sind.</t>
  </si>
  <si>
    <t>Tel. G</t>
  </si>
  <si>
    <t>Tel. P</t>
  </si>
  <si>
    <t>Fax</t>
  </si>
  <si>
    <t xml:space="preserve"> Mietwohnungen</t>
  </si>
  <si>
    <t xml:space="preserve"> Alters- / Invalidenwohnungen</t>
  </si>
  <si>
    <t xml:space="preserve"> andere:</t>
  </si>
  <si>
    <t xml:space="preserve"> Genossenschaft</t>
  </si>
  <si>
    <t xml:space="preserve"> Stiftung</t>
  </si>
  <si>
    <t xml:space="preserve"> öffentlich-rechtlich</t>
  </si>
  <si>
    <t xml:space="preserve"> Aktiengesellschaft / GmbH</t>
  </si>
  <si>
    <t xml:space="preserve"> andere Rechtsform</t>
  </si>
  <si>
    <t xml:space="preserve"> Wohnungen </t>
  </si>
  <si>
    <t xml:space="preserve"> Einfamilienhäuser</t>
  </si>
  <si>
    <t xml:space="preserve"> Garagen / Einstellhallenplätze</t>
  </si>
  <si>
    <r>
      <t xml:space="preserve"> übrige Objekte </t>
    </r>
    <r>
      <rPr>
        <sz val="8"/>
        <rFont val="Arial"/>
        <family val="2"/>
      </rPr>
      <t>(Geschäftslokale, gewerbliche Räume usw.)</t>
    </r>
  </si>
  <si>
    <t xml:space="preserve"> unbebaute Grundstücke (Bauland)</t>
  </si>
  <si>
    <t xml:space="preserve"> Anteilscheinkapital total</t>
  </si>
  <si>
    <t xml:space="preserve"> Anteilscheinkapital von Mieterinnen und Mietern</t>
  </si>
  <si>
    <t xml:space="preserve"> Stiftungskapital / Aktienkapital</t>
  </si>
  <si>
    <t xml:space="preserve"> Mieter- / Mitgliederdarlehen</t>
  </si>
  <si>
    <r>
      <t xml:space="preserve"> Handwerkerdarlehen / Stehbeträge </t>
    </r>
    <r>
      <rPr>
        <b/>
        <sz val="8"/>
        <rFont val="Arial"/>
        <family val="2"/>
      </rPr>
      <t>(</t>
    </r>
    <r>
      <rPr>
        <sz val="8"/>
        <rFont val="Arial"/>
        <family val="2"/>
      </rPr>
      <t>nicht mehr möglich für neue Geschäfte</t>
    </r>
    <r>
      <rPr>
        <b/>
        <sz val="8"/>
        <rFont val="Arial"/>
        <family val="2"/>
      </rPr>
      <t>)</t>
    </r>
  </si>
  <si>
    <t xml:space="preserve"> Beteiligungen der öffentlichen Hand am Eigenkapital:</t>
  </si>
  <si>
    <t>Bund</t>
  </si>
  <si>
    <t>Kanton</t>
  </si>
  <si>
    <t>Gemeinde</t>
  </si>
  <si>
    <t>andere</t>
  </si>
  <si>
    <t xml:space="preserve"> Ausgewiesene Reserven</t>
  </si>
  <si>
    <t xml:space="preserve"> Rang</t>
  </si>
  <si>
    <t>Monatliche Mietzinseinnahmen **** pro Wohnung, Fr.</t>
  </si>
  <si>
    <t xml:space="preserve">Monatliche Nebenkosten ***** pro Wohnung, Fr. </t>
  </si>
  <si>
    <t>****</t>
  </si>
  <si>
    <r>
      <t xml:space="preserve"> ***** Detailangaben zur Zusammensetzung der Nebenkosten: </t>
    </r>
    <r>
      <rPr>
        <sz val="9"/>
        <rFont val="Arial"/>
        <family val="2"/>
      </rPr>
      <t>(Bitte Zutreffendes ankreuzen)</t>
    </r>
  </si>
  <si>
    <t>*****</t>
  </si>
  <si>
    <t>Detailangaben siehe nächste Seite</t>
  </si>
  <si>
    <r>
      <t>Nettowohn-fläche, m</t>
    </r>
    <r>
      <rPr>
        <b/>
        <vertAlign val="superscript"/>
        <sz val="8"/>
        <rFont val="Arial"/>
        <family val="2"/>
      </rPr>
      <t>2</t>
    </r>
  </si>
  <si>
    <t>Titel ***</t>
  </si>
  <si>
    <t xml:space="preserve"> Heizung</t>
  </si>
  <si>
    <t xml:space="preserve"> Warmwasser</t>
  </si>
  <si>
    <t xml:space="preserve"> Stromverbrauch</t>
  </si>
  <si>
    <t xml:space="preserve"> Hauswartkosten</t>
  </si>
  <si>
    <t xml:space="preserve"> Treppenhausreinigung</t>
  </si>
  <si>
    <t xml:space="preserve"> Gartenunterhalt</t>
  </si>
  <si>
    <t xml:space="preserve"> öffentliche Abgaben (Objektsteuern, Strassenbeleuchtungsprämien, Kehrichtabfuhrgebühren)</t>
  </si>
  <si>
    <t xml:space="preserve"> Wasserzins und Abwasserreinigungsgebühren</t>
  </si>
  <si>
    <t xml:space="preserve"> Anschlüsse von Radio und Fernsehen</t>
  </si>
  <si>
    <t xml:space="preserve"> Prämien von Bürgschaftsgenossenschaften</t>
  </si>
  <si>
    <t xml:space="preserve"> Heizungs- und Warmwasseraufbereitung</t>
  </si>
  <si>
    <t xml:space="preserve"> Gemeinschaftsanlagen</t>
  </si>
  <si>
    <t xml:space="preserve"> Aufzügen</t>
  </si>
  <si>
    <t xml:space="preserve"> Detailangaben: (z.B. Spitex, etc.)</t>
  </si>
  <si>
    <t xml:space="preserve"> Statuten der Genossenschaft, der AG oder der GmbH, Stiftungsurkunde (sofern noch nicht eingereicht)</t>
  </si>
  <si>
    <t xml:space="preserve"> Bilanz und Erfolgsrechnung der letzten drei Geschäftsjahre mit Berichten der Kontrollstelle und Jahresbericht</t>
  </si>
  <si>
    <t xml:space="preserve"> Angaben zur Finanz- und Liquiditätsplanung (Businessplan)</t>
  </si>
  <si>
    <t xml:space="preserve"> Aktueller Handelsregisterauszug</t>
  </si>
  <si>
    <t xml:space="preserve"> Mitgliederverzeichnis</t>
  </si>
  <si>
    <t xml:space="preserve"> Katasterplan / Situationsplan</t>
  </si>
  <si>
    <t xml:space="preserve"> Baupläne 1:100, eventuell 1:50 (Grundrisse, Schnitte, Fassaden)</t>
  </si>
  <si>
    <t xml:space="preserve"> Aktueller Grundbuchauszug (nicht älter als 6 Monate) mit Angabe der Grundpfandtitel</t>
  </si>
  <si>
    <t xml:space="preserve"> Baubewilligung (Nachlieferung möglich)</t>
  </si>
  <si>
    <t xml:space="preserve"> Kostenvoranschlag</t>
  </si>
  <si>
    <t xml:space="preserve"> Baubeschrieb</t>
  </si>
  <si>
    <t xml:space="preserve"> Total- oder Generalunternehmervertrag</t>
  </si>
  <si>
    <t xml:space="preserve"> Kaufvertrag Land / Baurechtsvertrag (wenn Land im Baurecht)</t>
  </si>
  <si>
    <t xml:space="preserve"> Baukredit- und Finanzierungszusicherung des Darlehensgebers / Ausweis Eigenmittel</t>
  </si>
  <si>
    <t xml:space="preserve"> Weitere Beilage  oder Bemerkungen:</t>
  </si>
  <si>
    <t>./.</t>
  </si>
  <si>
    <t xml:space="preserve"> Total jährlicher Mietertrag</t>
  </si>
  <si>
    <t>Total Jahreszins</t>
  </si>
  <si>
    <t xml:space="preserve"> Total jährlicher Mietertrag Wohnungen</t>
  </si>
  <si>
    <t xml:space="preserve">Baurechtzinssatz </t>
  </si>
  <si>
    <t>:</t>
  </si>
  <si>
    <t xml:space="preserve"> Anzahl Wohnungen:</t>
  </si>
  <si>
    <r>
      <t>NS</t>
    </r>
    <r>
      <rPr>
        <sz val="8"/>
        <rFont val="Arial"/>
        <family val="2"/>
      </rPr>
      <t xml:space="preserve"> (Namenschuldbrief), </t>
    </r>
    <r>
      <rPr>
        <b/>
        <sz val="8"/>
        <rFont val="Arial"/>
        <family val="2"/>
      </rPr>
      <t>IS</t>
    </r>
    <r>
      <rPr>
        <sz val="8"/>
        <rFont val="Arial"/>
        <family val="2"/>
      </rPr>
      <t xml:space="preserve"> (Inhaberschuldbrief), </t>
    </r>
    <r>
      <rPr>
        <b/>
        <sz val="8"/>
        <rFont val="Arial"/>
        <family val="2"/>
      </rPr>
      <t>ES</t>
    </r>
    <r>
      <rPr>
        <sz val="8"/>
        <rFont val="Arial"/>
        <family val="2"/>
      </rPr>
      <t xml:space="preserve"> (Eigentümerschuldbrief)</t>
    </r>
  </si>
  <si>
    <r>
      <t>GVK</t>
    </r>
    <r>
      <rPr>
        <sz val="8"/>
        <rFont val="Arial"/>
        <family val="2"/>
      </rPr>
      <t xml:space="preserve"> (Kapital-Grundpfandverschreibung), </t>
    </r>
    <r>
      <rPr>
        <b/>
        <sz val="8"/>
        <rFont val="Arial"/>
        <family val="2"/>
      </rPr>
      <t>GVM</t>
    </r>
    <r>
      <rPr>
        <sz val="8"/>
        <rFont val="Arial"/>
        <family val="2"/>
      </rPr>
      <t xml:space="preserve"> (Maximal-Grundpfandverschreibung), </t>
    </r>
    <r>
      <rPr>
        <b/>
        <sz val="8"/>
        <rFont val="Arial"/>
        <family val="2"/>
      </rPr>
      <t>PH</t>
    </r>
    <r>
      <rPr>
        <sz val="8"/>
        <rFont val="Arial"/>
        <family val="2"/>
      </rPr>
      <t xml:space="preserve"> (Pfandhalterschaft)</t>
    </r>
  </si>
  <si>
    <r>
      <t xml:space="preserve"> Anzahl Geschosse </t>
    </r>
    <r>
      <rPr>
        <sz val="8"/>
        <rFont val="Arial"/>
        <family val="2"/>
      </rPr>
      <t>(zusätzlich zum Erdgeschoss)</t>
    </r>
    <r>
      <rPr>
        <sz val="10"/>
        <rFont val="Arial"/>
        <family val="2"/>
      </rPr>
      <t>:</t>
    </r>
  </si>
  <si>
    <t xml:space="preserve"> Gebäudeversicherungswert (in der Regel 80% der Anlagekosten)</t>
  </si>
  <si>
    <r>
      <t xml:space="preserve"> </t>
    </r>
    <r>
      <rPr>
        <sz val="8"/>
        <rFont val="Arial"/>
        <family val="2"/>
      </rPr>
      <t>* Bitte zutreffendes ankreuzen</t>
    </r>
  </si>
  <si>
    <t>Details</t>
  </si>
  <si>
    <t>Zinssatz</t>
  </si>
  <si>
    <t>Eigene Mittel</t>
  </si>
  <si>
    <t xml:space="preserve"> Anlagekosten Wohnungen, inkl. Land</t>
  </si>
  <si>
    <t>Das investierte Eigenkapital darf höchstens zum Zinssatz der marktüblichen Hypothek im ersten Rang verzinst werden. Details:</t>
  </si>
  <si>
    <t>Zinsbetrag
Fr.</t>
  </si>
  <si>
    <t>Eigenkapital</t>
  </si>
  <si>
    <t xml:space="preserve"> Total Anlagekosten inkl. EK</t>
  </si>
  <si>
    <t>Art: Anteilscheine, gebundene oder nachrangige Darlehen etc.)</t>
  </si>
  <si>
    <t>Werden mehrere Finanzierungen gewünscht, sind das Gesuch und alle dazugehörigen Unterlagen bei jeder</t>
  </si>
  <si>
    <t>Organisation separat einzureichen.</t>
  </si>
  <si>
    <t>www.bwo.admin.ch</t>
  </si>
  <si>
    <t>www.wohnen-schweiz.ch</t>
  </si>
  <si>
    <t>www.hbg-cch.ch</t>
  </si>
  <si>
    <t xml:space="preserve"> WOHNEN SCHWEIZ</t>
  </si>
  <si>
    <t xml:space="preserve"> Verband der Baugenossenschaften</t>
  </si>
  <si>
    <t>Zustelladressen:</t>
  </si>
  <si>
    <t>c/o Zürcher Kantonalbank, Bahnhofstr. 9,</t>
  </si>
  <si>
    <t>Tel.: 041 / 310 00 50</t>
  </si>
  <si>
    <t>Postfach, 8010 Zürich</t>
  </si>
  <si>
    <t>LOG - Neubau</t>
  </si>
  <si>
    <t>Einheitliches Gesuchsformular für folgende Organisationen:</t>
  </si>
  <si>
    <t>www.wbg-schweiz.ch</t>
  </si>
  <si>
    <t>Tel.: 044 / 360 28 40</t>
  </si>
  <si>
    <t xml:space="preserve"> Gesuch um Darlehen Fonds de Roulement der Dachverbände</t>
  </si>
  <si>
    <t xml:space="preserve"> wohnbaugenossenschaften schweiz und WOHNEN SCHWEIZ</t>
  </si>
  <si>
    <t xml:space="preserve"> Unternehmens-Identifikationsnummer (UID)</t>
  </si>
  <si>
    <t>CHE</t>
  </si>
  <si>
    <t xml:space="preserve">       wohnbaugenossenschaften schweiz                                  WOHNEN SCHWEIZ                         </t>
  </si>
  <si>
    <t xml:space="preserve"> Eidgenössischer Gebäudeidentifikator (EGID):</t>
  </si>
  <si>
    <t>Obergrundstrasse 70</t>
  </si>
  <si>
    <t xml:space="preserve">Tel.: 058 / 480 91 11 </t>
  </si>
  <si>
    <t xml:space="preserve"> hbg  Hypothekar- Bürgschafts-</t>
  </si>
  <si>
    <t xml:space="preserve"> Gesuch um Darlehen Solidaritätsfonds von</t>
  </si>
  <si>
    <t xml:space="preserve"> wohnbaugenossenschaften schweiz</t>
  </si>
  <si>
    <t xml:space="preserve"> Gesuch um eine Bürgschaft hbg</t>
  </si>
  <si>
    <t xml:space="preserve">       EGW                                                                                   hbg</t>
  </si>
  <si>
    <t xml:space="preserve"> Bürgschaft hbg **</t>
  </si>
  <si>
    <t xml:space="preserve"> Zeichnung Pflichtanteilscheine hbg **</t>
  </si>
  <si>
    <t>LEA-Zertifikatsstufe Silber</t>
  </si>
  <si>
    <t>LEA-Zertifikatsstufe Gold</t>
  </si>
  <si>
    <t>LEA-Zertifikatsstufe Platin</t>
  </si>
  <si>
    <t xml:space="preserve"> Hindernisfreie Bauten:</t>
  </si>
  <si>
    <t>ohne zertifizierten Standard</t>
  </si>
  <si>
    <t>--- Bitte treffen Sie eine Auswahl ---</t>
  </si>
  <si>
    <t>Hallwylstrasse 4</t>
  </si>
  <si>
    <t>3003 Bern</t>
  </si>
  <si>
    <t xml:space="preserve"> Wohnbaugenossenschaften Schweiz</t>
  </si>
  <si>
    <t xml:space="preserve"> Verband der gemeinnützigen </t>
  </si>
  <si>
    <t xml:space="preserve"> Wohnbauträger</t>
  </si>
  <si>
    <t>Tel.: 044 / 292 63 21</t>
  </si>
  <si>
    <t>Hofackerstrasse 32</t>
  </si>
  <si>
    <t>8032 Zürich</t>
  </si>
  <si>
    <t>6003 Luzern</t>
  </si>
  <si>
    <t>GEAK A/A/A, A/B/A, B/A/A</t>
  </si>
  <si>
    <t>MINERGIE; HPE</t>
  </si>
  <si>
    <t>MINERGIE-P; THPE</t>
  </si>
  <si>
    <t>MINERGIE-A</t>
  </si>
  <si>
    <t>MINERGIE-ECO</t>
  </si>
  <si>
    <t>MINERGIE-P-ECO</t>
  </si>
  <si>
    <t>MINERGIE-A-ECO</t>
  </si>
  <si>
    <t>MINERGIE-Areal</t>
  </si>
  <si>
    <t>SNBS-Hochbau Silber</t>
  </si>
  <si>
    <t>SNBS-Hochbau Gold</t>
  </si>
  <si>
    <t>SNBS-Hochbau Platin</t>
  </si>
  <si>
    <t>SNBS-Areal</t>
  </si>
  <si>
    <t xml:space="preserve"> Nachhaltigkeitsstandard (zertifiziert):</t>
  </si>
  <si>
    <t>Provisorische Nachweise Nachhaltigkeitsstandard / hindernisfreie Bauten</t>
  </si>
  <si>
    <t>BWO-Merkblatt "Gestaltung von altersgerechten Wohnbauten"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</si>
</sst>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8" formatCode="_ &quot;Fr.&quot;\ * #,##0_ ;_ &quot;Fr.&quot;\ * \-#,##0_ ;_ &quot;Fr.&quot;\ * &quot;-&quot;_ ;_ @_ "/>
    <numFmt numFmtId="169" formatCode="_ &quot;Fr.&quot;\ * #,##0.00_ ;_ &quot;Fr.&quot;\ * \-#,##0.00_ ;_ &quot;Fr.&quot;\ * &quot;-&quot;??_ ;_ @_ "/>
    <numFmt numFmtId="203" formatCode="0.0"/>
    <numFmt numFmtId="209" formatCode="_ &quot;Fr.&quot;\ * #,##0_ ;_ &quot;Fr.&quot;\ * \-#,##0_ ;_ &quot;Fr.&quot;\ * &quot;-&quot;??_ ;_ @_ "/>
    <numFmt numFmtId="227" formatCode="\(#,##0\)"/>
  </numFmts>
  <fonts count="3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7"/>
      <name val="Arial"/>
      <family val="2"/>
    </font>
    <font>
      <sz val="10"/>
      <color indexed="63"/>
      <name val="Arial"/>
      <family val="2"/>
    </font>
    <font>
      <sz val="11"/>
      <name val="Arial"/>
      <family val="2"/>
    </font>
    <font>
      <b/>
      <sz val="22"/>
      <color indexed="58"/>
      <name val="Arial Black"/>
      <family val="2"/>
    </font>
    <font>
      <u/>
      <sz val="10"/>
      <color indexed="12"/>
      <name val="Arial"/>
      <family val="2"/>
    </font>
    <font>
      <i/>
      <sz val="22"/>
      <name val="Arial"/>
      <family val="2"/>
    </font>
    <font>
      <b/>
      <vertAlign val="superscript"/>
      <sz val="8"/>
      <name val="Arial"/>
      <family val="2"/>
    </font>
    <font>
      <b/>
      <sz val="6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22"/>
      <color indexed="8"/>
      <name val="Arial"/>
      <family val="2"/>
    </font>
    <font>
      <b/>
      <sz val="19"/>
      <color indexed="8"/>
      <name val="Arial"/>
      <family val="2"/>
    </font>
    <font>
      <sz val="19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i/>
      <u/>
      <sz val="10"/>
      <color theme="0"/>
      <name val="Arial"/>
      <family val="2"/>
    </font>
    <font>
      <sz val="11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FFFEA"/>
        <bgColor indexed="64"/>
      </patternFill>
    </fill>
    <fill>
      <patternFill patternType="solid">
        <fgColor rgb="FFFFD9E8"/>
        <bgColor indexed="64"/>
      </patternFill>
    </fill>
    <fill>
      <patternFill patternType="solid">
        <fgColor rgb="FFE38585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 tint="4.9989318521683403E-2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4" fillId="0" borderId="0"/>
  </cellStyleXfs>
  <cellXfs count="46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Fill="1" applyBorder="1"/>
    <xf numFmtId="0" fontId="2" fillId="0" borderId="0" xfId="0" applyFont="1" applyBorder="1"/>
    <xf numFmtId="0" fontId="2" fillId="0" borderId="4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9" fontId="4" fillId="0" borderId="0" xfId="0" applyNumberFormat="1" applyFont="1" applyBorder="1"/>
    <xf numFmtId="0" fontId="5" fillId="0" borderId="0" xfId="0" applyFont="1" applyBorder="1"/>
    <xf numFmtId="0" fontId="5" fillId="0" borderId="0" xfId="0" applyFont="1"/>
    <xf numFmtId="0" fontId="4" fillId="0" borderId="4" xfId="0" applyFont="1" applyFill="1" applyBorder="1"/>
    <xf numFmtId="0" fontId="5" fillId="0" borderId="4" xfId="0" quotePrefix="1" applyFont="1" applyFill="1" applyBorder="1" applyAlignment="1">
      <alignment vertical="top"/>
    </xf>
    <xf numFmtId="0" fontId="4" fillId="0" borderId="6" xfId="0" applyFont="1" applyFill="1" applyBorder="1"/>
    <xf numFmtId="0" fontId="4" fillId="0" borderId="7" xfId="0" applyFont="1" applyFill="1" applyBorder="1"/>
    <xf numFmtId="0" fontId="2" fillId="0" borderId="4" xfId="0" applyFont="1" applyFill="1" applyBorder="1"/>
    <xf numFmtId="209" fontId="4" fillId="0" borderId="0" xfId="0" applyNumberFormat="1" applyFont="1" applyBorder="1"/>
    <xf numFmtId="209" fontId="4" fillId="0" borderId="7" xfId="0" applyNumberFormat="1" applyFont="1" applyBorder="1"/>
    <xf numFmtId="0" fontId="7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8" xfId="0" applyFont="1" applyFill="1" applyBorder="1"/>
    <xf numFmtId="0" fontId="4" fillId="0" borderId="5" xfId="0" applyFont="1" applyFill="1" applyBorder="1"/>
    <xf numFmtId="0" fontId="2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3" xfId="0" applyFont="1" applyFill="1" applyBorder="1"/>
    <xf numFmtId="0" fontId="15" fillId="0" borderId="0" xfId="0" applyFont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7" xfId="0" applyFont="1" applyBorder="1" applyAlignment="1">
      <alignment vertical="center"/>
    </xf>
    <xf numFmtId="0" fontId="2" fillId="0" borderId="7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/>
    <xf numFmtId="0" fontId="4" fillId="0" borderId="2" xfId="0" applyFont="1" applyFill="1" applyBorder="1"/>
    <xf numFmtId="0" fontId="5" fillId="0" borderId="0" xfId="0" applyFont="1" applyBorder="1" applyAlignment="1">
      <alignment horizontal="right"/>
    </xf>
    <xf numFmtId="0" fontId="5" fillId="0" borderId="5" xfId="0" applyFont="1" applyBorder="1"/>
    <xf numFmtId="0" fontId="4" fillId="0" borderId="4" xfId="0" applyFont="1" applyFill="1" applyBorder="1" applyAlignment="1">
      <alignment vertical="top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209" fontId="4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center"/>
    </xf>
    <xf numFmtId="0" fontId="13" fillId="0" borderId="0" xfId="0" applyFont="1"/>
    <xf numFmtId="0" fontId="0" fillId="0" borderId="0" xfId="0" applyAlignment="1">
      <alignment vertical="center"/>
    </xf>
    <xf numFmtId="0" fontId="15" fillId="0" borderId="0" xfId="0" applyFont="1" applyFill="1" applyBorder="1"/>
    <xf numFmtId="0" fontId="15" fillId="0" borderId="0" xfId="0" applyFont="1" applyBorder="1"/>
    <xf numFmtId="0" fontId="7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textRotation="90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20" fillId="0" borderId="4" xfId="0" applyFont="1" applyBorder="1" applyAlignment="1">
      <alignment horizontal="left" vertical="center"/>
    </xf>
    <xf numFmtId="0" fontId="18" fillId="0" borderId="1" xfId="0" applyFont="1" applyBorder="1"/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18" fillId="0" borderId="6" xfId="0" applyFont="1" applyBorder="1"/>
    <xf numFmtId="0" fontId="4" fillId="0" borderId="1" xfId="0" applyFont="1" applyFill="1" applyBorder="1"/>
    <xf numFmtId="0" fontId="4" fillId="0" borderId="4" xfId="0" applyFont="1" applyBorder="1" applyAlignment="1"/>
    <xf numFmtId="0" fontId="12" fillId="0" borderId="4" xfId="0" applyFont="1" applyBorder="1"/>
    <xf numFmtId="0" fontId="8" fillId="0" borderId="1" xfId="0" quotePrefix="1" applyFont="1" applyFill="1" applyBorder="1"/>
    <xf numFmtId="0" fontId="4" fillId="0" borderId="6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3" fillId="0" borderId="7" xfId="0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2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3" fillId="2" borderId="4" xfId="0" applyFont="1" applyFill="1" applyBorder="1" applyAlignment="1">
      <alignment horizontal="left"/>
    </xf>
    <xf numFmtId="0" fontId="4" fillId="2" borderId="4" xfId="0" applyFont="1" applyFill="1" applyBorder="1"/>
    <xf numFmtId="3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/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4" fillId="2" borderId="0" xfId="0" applyFont="1" applyFill="1"/>
    <xf numFmtId="3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 applyProtection="1">
      <alignment horizontal="center"/>
      <protection locked="0"/>
    </xf>
    <xf numFmtId="3" fontId="4" fillId="2" borderId="0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15" fillId="2" borderId="0" xfId="0" applyFont="1" applyFill="1"/>
    <xf numFmtId="0" fontId="12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4" fillId="2" borderId="5" xfId="0" applyFont="1" applyFill="1" applyBorder="1"/>
    <xf numFmtId="0" fontId="4" fillId="2" borderId="8" xfId="0" applyFont="1" applyFill="1" applyBorder="1"/>
    <xf numFmtId="209" fontId="4" fillId="0" borderId="0" xfId="0" applyNumberFormat="1" applyFont="1" applyFill="1" applyBorder="1" applyProtection="1"/>
    <xf numFmtId="49" fontId="4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4" fillId="3" borderId="9" xfId="0" applyFont="1" applyFill="1" applyBorder="1" applyAlignment="1">
      <alignment horizontal="center"/>
    </xf>
    <xf numFmtId="0" fontId="4" fillId="0" borderId="0" xfId="0" applyFont="1" applyAlignment="1"/>
    <xf numFmtId="0" fontId="4" fillId="3" borderId="2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10" fontId="4" fillId="2" borderId="10" xfId="0" applyNumberFormat="1" applyFont="1" applyFill="1" applyBorder="1" applyAlignment="1" applyProtection="1">
      <alignment horizontal="center"/>
      <protection locked="0"/>
    </xf>
    <xf numFmtId="3" fontId="4" fillId="2" borderId="10" xfId="0" applyNumberFormat="1" applyFont="1" applyFill="1" applyBorder="1" applyAlignment="1" applyProtection="1">
      <alignment horizontal="center"/>
      <protection locked="0"/>
    </xf>
    <xf numFmtId="3" fontId="4" fillId="2" borderId="9" xfId="0" applyNumberFormat="1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3" fontId="4" fillId="2" borderId="7" xfId="0" applyNumberFormat="1" applyFont="1" applyFill="1" applyBorder="1" applyProtection="1">
      <protection locked="0"/>
    </xf>
    <xf numFmtId="1" fontId="4" fillId="2" borderId="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0" fontId="13" fillId="0" borderId="1" xfId="0" applyFont="1" applyBorder="1"/>
    <xf numFmtId="0" fontId="13" fillId="0" borderId="4" xfId="0" applyFont="1" applyBorder="1"/>
    <xf numFmtId="0" fontId="15" fillId="0" borderId="0" xfId="0" applyFont="1" applyFill="1" applyBorder="1" applyAlignment="1">
      <alignment horizontal="left" indent="1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4" fillId="2" borderId="9" xfId="0" applyFont="1" applyFill="1" applyBorder="1" applyProtection="1">
      <protection locked="0"/>
    </xf>
    <xf numFmtId="209" fontId="2" fillId="0" borderId="0" xfId="0" applyNumberFormat="1" applyFont="1" applyFill="1" applyBorder="1" applyAlignment="1">
      <alignment horizontal="center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209" fontId="4" fillId="0" borderId="2" xfId="0" applyNumberFormat="1" applyFont="1" applyBorder="1"/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209" fontId="4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69" fontId="2" fillId="0" borderId="0" xfId="0" applyNumberFormat="1" applyFont="1" applyBorder="1" applyAlignment="1">
      <alignment horizontal="center"/>
    </xf>
    <xf numFmtId="10" fontId="4" fillId="2" borderId="7" xfId="0" applyNumberFormat="1" applyFont="1" applyFill="1" applyBorder="1" applyProtection="1">
      <protection locked="0"/>
    </xf>
    <xf numFmtId="0" fontId="4" fillId="0" borderId="0" xfId="0" applyFont="1" applyProtection="1"/>
    <xf numFmtId="0" fontId="1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2" xfId="0" applyFont="1" applyBorder="1" applyProtection="1"/>
    <xf numFmtId="209" fontId="4" fillId="0" borderId="0" xfId="0" applyNumberFormat="1" applyFont="1" applyBorder="1" applyProtection="1"/>
    <xf numFmtId="0" fontId="4" fillId="0" borderId="4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209" fontId="2" fillId="0" borderId="0" xfId="0" applyNumberFormat="1" applyFont="1" applyBorder="1" applyAlignment="1" applyProtection="1">
      <alignment vertical="center"/>
    </xf>
    <xf numFmtId="0" fontId="12" fillId="0" borderId="9" xfId="0" applyFont="1" applyBorder="1" applyAlignment="1" applyProtection="1">
      <alignment vertical="center"/>
    </xf>
    <xf numFmtId="0" fontId="19" fillId="4" borderId="9" xfId="0" applyFont="1" applyFill="1" applyBorder="1" applyProtection="1"/>
    <xf numFmtId="0" fontId="5" fillId="0" borderId="0" xfId="0" applyFont="1" applyFill="1" applyBorder="1" applyProtection="1"/>
    <xf numFmtId="0" fontId="4" fillId="0" borderId="0" xfId="0" applyFont="1" applyAlignment="1" applyProtection="1"/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4" fillId="0" borderId="0" xfId="0" applyFont="1" applyBorder="1" applyAlignment="1" applyProtection="1"/>
    <xf numFmtId="0" fontId="5" fillId="0" borderId="12" xfId="0" quotePrefix="1" applyFont="1" applyBorder="1" applyAlignment="1" applyProtection="1">
      <alignment horizontal="center" vertical="center"/>
    </xf>
    <xf numFmtId="0" fontId="5" fillId="0" borderId="13" xfId="0" quotePrefix="1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209" fontId="12" fillId="0" borderId="0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13" xfId="0" applyFont="1" applyBorder="1" applyAlignment="1" applyProtection="1">
      <alignment horizontal="left"/>
    </xf>
    <xf numFmtId="203" fontId="4" fillId="0" borderId="12" xfId="2" applyNumberFormat="1" applyFont="1" applyBorder="1" applyAlignment="1" applyProtection="1">
      <alignment horizontal="center"/>
    </xf>
    <xf numFmtId="209" fontId="12" fillId="0" borderId="0" xfId="0" applyNumberFormat="1" applyFont="1" applyBorder="1" applyAlignment="1" applyProtection="1">
      <alignment horizontal="center"/>
    </xf>
    <xf numFmtId="0" fontId="4" fillId="3" borderId="12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0" fontId="4" fillId="3" borderId="14" xfId="0" applyFont="1" applyFill="1" applyBorder="1" applyProtection="1"/>
    <xf numFmtId="3" fontId="12" fillId="0" borderId="15" xfId="0" applyNumberFormat="1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/>
    </xf>
    <xf numFmtId="209" fontId="4" fillId="0" borderId="0" xfId="0" applyNumberFormat="1" applyFont="1" applyBorder="1" applyAlignment="1" applyProtection="1"/>
    <xf numFmtId="0" fontId="3" fillId="0" borderId="0" xfId="0" applyFont="1" applyAlignment="1" applyProtection="1">
      <alignment horizontal="left"/>
    </xf>
    <xf numFmtId="0" fontId="12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left"/>
    </xf>
    <xf numFmtId="0" fontId="4" fillId="3" borderId="17" xfId="0" applyFont="1" applyFill="1" applyBorder="1" applyProtection="1"/>
    <xf numFmtId="0" fontId="5" fillId="0" borderId="0" xfId="0" applyFont="1" applyProtection="1"/>
    <xf numFmtId="0" fontId="4" fillId="0" borderId="0" xfId="0" applyFont="1" applyFill="1" applyProtection="1"/>
    <xf numFmtId="209" fontId="4" fillId="0" borderId="0" xfId="0" applyNumberFormat="1" applyFont="1" applyFill="1" applyBorder="1" applyAlignment="1" applyProtection="1"/>
    <xf numFmtId="203" fontId="4" fillId="2" borderId="12" xfId="0" applyNumberFormat="1" applyFont="1" applyFill="1" applyBorder="1" applyAlignment="1" applyProtection="1">
      <alignment horizontal="center"/>
      <protection locked="0"/>
    </xf>
    <xf numFmtId="203" fontId="4" fillId="2" borderId="12" xfId="0" applyNumberFormat="1" applyFont="1" applyFill="1" applyBorder="1" applyProtection="1">
      <protection locked="0"/>
    </xf>
    <xf numFmtId="203" fontId="4" fillId="2" borderId="12" xfId="0" quotePrefix="1" applyNumberFormat="1" applyFont="1" applyFill="1" applyBorder="1" applyProtection="1">
      <protection locked="0"/>
    </xf>
    <xf numFmtId="3" fontId="4" fillId="2" borderId="10" xfId="0" applyNumberFormat="1" applyFont="1" applyFill="1" applyBorder="1" applyProtection="1">
      <protection locked="0"/>
    </xf>
    <xf numFmtId="49" fontId="4" fillId="2" borderId="1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Border="1" applyProtection="1"/>
    <xf numFmtId="0" fontId="5" fillId="0" borderId="0" xfId="0" applyFont="1" applyBorder="1" applyProtection="1"/>
    <xf numFmtId="0" fontId="5" fillId="0" borderId="0" xfId="0" applyFont="1" applyBorder="1" applyAlignment="1" applyProtection="1"/>
    <xf numFmtId="209" fontId="5" fillId="0" borderId="0" xfId="0" applyNumberFormat="1" applyFont="1" applyBorder="1" applyProtection="1"/>
    <xf numFmtId="0" fontId="12" fillId="0" borderId="0" xfId="0" applyFont="1" applyFill="1" applyBorder="1" applyProtection="1"/>
    <xf numFmtId="4" fontId="4" fillId="2" borderId="10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</xf>
    <xf numFmtId="10" fontId="4" fillId="0" borderId="10" xfId="0" applyNumberFormat="1" applyFont="1" applyFill="1" applyBorder="1" applyAlignment="1" applyProtection="1">
      <alignment horizontal="center"/>
    </xf>
    <xf numFmtId="0" fontId="25" fillId="0" borderId="10" xfId="0" applyFont="1" applyFill="1" applyBorder="1" applyAlignment="1" applyProtection="1">
      <alignment horizontal="center" vertical="center"/>
    </xf>
    <xf numFmtId="10" fontId="5" fillId="2" borderId="18" xfId="0" applyNumberFormat="1" applyFont="1" applyFill="1" applyBorder="1" applyProtection="1">
      <protection locked="0"/>
    </xf>
    <xf numFmtId="10" fontId="5" fillId="2" borderId="19" xfId="0" applyNumberFormat="1" applyFont="1" applyFill="1" applyBorder="1" applyProtection="1">
      <protection locked="0"/>
    </xf>
    <xf numFmtId="10" fontId="5" fillId="2" borderId="14" xfId="0" applyNumberFormat="1" applyFont="1" applyFill="1" applyBorder="1" applyProtection="1">
      <protection locked="0"/>
    </xf>
    <xf numFmtId="0" fontId="12" fillId="0" borderId="13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center"/>
    </xf>
    <xf numFmtId="0" fontId="4" fillId="0" borderId="3" xfId="0" applyFont="1" applyFill="1" applyBorder="1" applyAlignment="1" applyProtection="1">
      <alignment horizontal="center"/>
      <protection locked="0"/>
    </xf>
    <xf numFmtId="168" fontId="4" fillId="0" borderId="4" xfId="0" applyNumberFormat="1" applyFont="1" applyFill="1" applyBorder="1" applyAlignment="1">
      <alignment horizontal="center"/>
    </xf>
    <xf numFmtId="0" fontId="4" fillId="0" borderId="8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1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209" fontId="4" fillId="0" borderId="4" xfId="0" applyNumberFormat="1" applyFont="1" applyBorder="1"/>
    <xf numFmtId="209" fontId="4" fillId="2" borderId="6" xfId="0" applyNumberFormat="1" applyFont="1" applyFill="1" applyBorder="1" applyProtection="1">
      <protection locked="0"/>
    </xf>
    <xf numFmtId="209" fontId="4" fillId="0" borderId="4" xfId="0" applyNumberFormat="1" applyFont="1" applyFill="1" applyBorder="1" applyProtection="1"/>
    <xf numFmtId="209" fontId="4" fillId="0" borderId="6" xfId="0" applyNumberFormat="1" applyFont="1" applyBorder="1"/>
    <xf numFmtId="209" fontId="4" fillId="0" borderId="4" xfId="0" applyNumberFormat="1" applyFont="1" applyFill="1" applyBorder="1"/>
    <xf numFmtId="0" fontId="4" fillId="0" borderId="20" xfId="0" applyFont="1" applyBorder="1"/>
    <xf numFmtId="0" fontId="4" fillId="0" borderId="21" xfId="0" applyFont="1" applyBorder="1"/>
    <xf numFmtId="209" fontId="4" fillId="0" borderId="4" xfId="0" applyNumberFormat="1" applyFont="1" applyBorder="1" applyAlignment="1"/>
    <xf numFmtId="2" fontId="12" fillId="5" borderId="15" xfId="0" applyNumberFormat="1" applyFont="1" applyFill="1" applyBorder="1" applyAlignment="1">
      <alignment horizontal="center"/>
    </xf>
    <xf numFmtId="168" fontId="4" fillId="5" borderId="22" xfId="0" applyNumberFormat="1" applyFont="1" applyFill="1" applyBorder="1" applyAlignment="1">
      <alignment horizontal="center"/>
    </xf>
    <xf numFmtId="2" fontId="12" fillId="6" borderId="15" xfId="0" applyNumberFormat="1" applyFont="1" applyFill="1" applyBorder="1" applyAlignment="1">
      <alignment horizontal="center"/>
    </xf>
    <xf numFmtId="0" fontId="4" fillId="5" borderId="23" xfId="0" applyFont="1" applyFill="1" applyBorder="1" applyAlignment="1"/>
    <xf numFmtId="168" fontId="4" fillId="7" borderId="22" xfId="0" applyNumberFormat="1" applyFont="1" applyFill="1" applyBorder="1" applyAlignment="1">
      <alignment horizontal="center"/>
    </xf>
    <xf numFmtId="3" fontId="12" fillId="7" borderId="23" xfId="0" applyNumberFormat="1" applyFont="1" applyFill="1" applyBorder="1" applyAlignment="1">
      <alignment horizontal="center"/>
    </xf>
    <xf numFmtId="0" fontId="12" fillId="6" borderId="1" xfId="0" applyFont="1" applyFill="1" applyBorder="1" applyAlignment="1" applyProtection="1">
      <alignment horizontal="left" vertical="center"/>
    </xf>
    <xf numFmtId="0" fontId="12" fillId="6" borderId="2" xfId="0" applyFont="1" applyFill="1" applyBorder="1" applyAlignment="1" applyProtection="1">
      <alignment horizontal="left" vertical="center"/>
    </xf>
    <xf numFmtId="0" fontId="12" fillId="7" borderId="12" xfId="0" applyFont="1" applyFill="1" applyBorder="1" applyAlignment="1" applyProtection="1">
      <alignment horizontal="left" vertical="center"/>
    </xf>
    <xf numFmtId="0" fontId="12" fillId="7" borderId="9" xfId="0" applyFont="1" applyFill="1" applyBorder="1" applyAlignment="1" applyProtection="1">
      <alignment horizontal="left" vertical="center"/>
    </xf>
    <xf numFmtId="0" fontId="12" fillId="7" borderId="24" xfId="0" applyFont="1" applyFill="1" applyBorder="1" applyAlignment="1" applyProtection="1">
      <alignment horizontal="left" vertical="center"/>
    </xf>
    <xf numFmtId="10" fontId="12" fillId="7" borderId="15" xfId="2" applyNumberFormat="1" applyFont="1" applyFill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horizontal="left"/>
    </xf>
    <xf numFmtId="0" fontId="12" fillId="6" borderId="9" xfId="0" applyFont="1" applyFill="1" applyBorder="1" applyAlignment="1" applyProtection="1">
      <alignment horizontal="left"/>
    </xf>
    <xf numFmtId="0" fontId="12" fillId="6" borderId="24" xfId="0" applyFont="1" applyFill="1" applyBorder="1" applyAlignment="1" applyProtection="1">
      <alignment horizontal="left"/>
    </xf>
    <xf numFmtId="3" fontId="12" fillId="6" borderId="15" xfId="0" applyNumberFormat="1" applyFont="1" applyFill="1" applyBorder="1" applyAlignment="1" applyProtection="1">
      <alignment horizontal="center"/>
    </xf>
    <xf numFmtId="0" fontId="12" fillId="6" borderId="12" xfId="0" applyFont="1" applyFill="1" applyBorder="1" applyAlignment="1" applyProtection="1">
      <alignment horizontal="left"/>
    </xf>
    <xf numFmtId="0" fontId="12" fillId="6" borderId="7" xfId="0" applyFont="1" applyFill="1" applyBorder="1" applyAlignment="1" applyProtection="1">
      <alignment horizontal="left"/>
    </xf>
    <xf numFmtId="0" fontId="12" fillId="6" borderId="25" xfId="0" applyFont="1" applyFill="1" applyBorder="1" applyAlignment="1" applyProtection="1">
      <alignment horizontal="left"/>
    </xf>
    <xf numFmtId="10" fontId="12" fillId="7" borderId="15" xfId="0" applyNumberFormat="1" applyFont="1" applyFill="1" applyBorder="1" applyAlignment="1" applyProtection="1">
      <alignment horizontal="left"/>
    </xf>
    <xf numFmtId="0" fontId="12" fillId="8" borderId="12" xfId="0" applyFont="1" applyFill="1" applyBorder="1" applyAlignment="1" applyProtection="1">
      <alignment horizontal="left"/>
    </xf>
    <xf numFmtId="0" fontId="12" fillId="8" borderId="9" xfId="0" applyFont="1" applyFill="1" applyBorder="1" applyAlignment="1" applyProtection="1">
      <alignment horizontal="left"/>
    </xf>
    <xf numFmtId="0" fontId="12" fillId="8" borderId="24" xfId="0" applyFont="1" applyFill="1" applyBorder="1" applyAlignment="1" applyProtection="1">
      <alignment horizontal="left"/>
    </xf>
    <xf numFmtId="10" fontId="12" fillId="8" borderId="15" xfId="2" applyNumberFormat="1" applyFont="1" applyFill="1" applyBorder="1" applyAlignment="1" applyProtection="1">
      <alignment horizontal="center"/>
    </xf>
    <xf numFmtId="1" fontId="4" fillId="2" borderId="11" xfId="0" applyNumberFormat="1" applyFont="1" applyFill="1" applyBorder="1" applyAlignment="1" applyProtection="1">
      <alignment horizontal="center"/>
    </xf>
    <xf numFmtId="3" fontId="4" fillId="3" borderId="14" xfId="0" applyNumberFormat="1" applyFont="1" applyFill="1" applyBorder="1" applyAlignment="1" applyProtection="1">
      <alignment horizontal="center"/>
      <protection locked="0"/>
    </xf>
    <xf numFmtId="3" fontId="4" fillId="3" borderId="10" xfId="0" applyNumberFormat="1" applyFont="1" applyFill="1" applyBorder="1" applyAlignment="1" applyProtection="1">
      <alignment horizontal="center"/>
      <protection locked="0"/>
    </xf>
    <xf numFmtId="3" fontId="4" fillId="3" borderId="10" xfId="0" applyNumberFormat="1" applyFont="1" applyFill="1" applyBorder="1" applyAlignment="1" applyProtection="1"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23" fillId="0" borderId="0" xfId="0" applyFont="1" applyFill="1" applyBorder="1" applyAlignment="1">
      <alignment horizontal="center" textRotation="90"/>
    </xf>
    <xf numFmtId="0" fontId="2" fillId="10" borderId="0" xfId="0" applyFont="1" applyFill="1" applyBorder="1"/>
    <xf numFmtId="0" fontId="4" fillId="10" borderId="0" xfId="0" applyFont="1" applyFill="1" applyBorder="1"/>
    <xf numFmtId="0" fontId="22" fillId="10" borderId="0" xfId="1" applyFont="1" applyFill="1" applyBorder="1" applyAlignment="1" applyProtection="1"/>
    <xf numFmtId="0" fontId="17" fillId="0" borderId="0" xfId="1" applyFont="1" applyFill="1" applyBorder="1" applyAlignment="1" applyProtection="1"/>
    <xf numFmtId="0" fontId="15" fillId="11" borderId="0" xfId="0" applyFont="1" applyFill="1" applyBorder="1"/>
    <xf numFmtId="0" fontId="17" fillId="11" borderId="0" xfId="1" applyFont="1" applyFill="1" applyBorder="1" applyAlignment="1" applyProtection="1"/>
    <xf numFmtId="0" fontId="2" fillId="12" borderId="0" xfId="0" applyFont="1" applyFill="1" applyBorder="1"/>
    <xf numFmtId="0" fontId="4" fillId="12" borderId="0" xfId="0" applyFont="1" applyFill="1" applyBorder="1"/>
    <xf numFmtId="0" fontId="22" fillId="12" borderId="0" xfId="1" applyFont="1" applyFill="1" applyBorder="1" applyAlignment="1" applyProtection="1"/>
    <xf numFmtId="0" fontId="15" fillId="12" borderId="0" xfId="0" applyFont="1" applyFill="1" applyBorder="1"/>
    <xf numFmtId="0" fontId="16" fillId="10" borderId="0" xfId="1" applyFill="1" applyBorder="1" applyAlignment="1" applyProtection="1"/>
    <xf numFmtId="0" fontId="0" fillId="10" borderId="0" xfId="0" applyFill="1" applyBorder="1"/>
    <xf numFmtId="0" fontId="4" fillId="0" borderId="0" xfId="0" applyFont="1" applyFill="1" applyBorder="1" applyAlignment="1">
      <alignment vertical="center"/>
    </xf>
    <xf numFmtId="0" fontId="16" fillId="0" borderId="0" xfId="1" applyFill="1" applyBorder="1" applyAlignment="1" applyProtection="1"/>
    <xf numFmtId="0" fontId="2" fillId="10" borderId="42" xfId="0" applyFont="1" applyFill="1" applyBorder="1"/>
    <xf numFmtId="0" fontId="4" fillId="10" borderId="42" xfId="0" applyFont="1" applyFill="1" applyBorder="1"/>
    <xf numFmtId="0" fontId="2" fillId="11" borderId="42" xfId="0" applyFont="1" applyFill="1" applyBorder="1"/>
    <xf numFmtId="0" fontId="4" fillId="11" borderId="42" xfId="0" applyFont="1" applyFill="1" applyBorder="1"/>
    <xf numFmtId="0" fontId="4" fillId="12" borderId="42" xfId="0" applyFont="1" applyFill="1" applyBorder="1"/>
    <xf numFmtId="0" fontId="2" fillId="12" borderId="42" xfId="0" applyFont="1" applyFill="1" applyBorder="1"/>
    <xf numFmtId="0" fontId="28" fillId="0" borderId="0" xfId="0" applyFont="1" applyBorder="1" applyAlignment="1">
      <alignment horizontal="left" vertical="center"/>
    </xf>
    <xf numFmtId="0" fontId="2" fillId="13" borderId="42" xfId="0" applyFont="1" applyFill="1" applyBorder="1"/>
    <xf numFmtId="0" fontId="4" fillId="13" borderId="0" xfId="0" applyFont="1" applyFill="1" applyBorder="1"/>
    <xf numFmtId="0" fontId="2" fillId="13" borderId="0" xfId="0" applyFont="1" applyFill="1" applyBorder="1"/>
    <xf numFmtId="0" fontId="22" fillId="13" borderId="0" xfId="1" applyFont="1" applyFill="1" applyBorder="1" applyAlignment="1" applyProtection="1"/>
    <xf numFmtId="0" fontId="0" fillId="13" borderId="0" xfId="0" applyFill="1" applyBorder="1"/>
    <xf numFmtId="0" fontId="2" fillId="13" borderId="0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0" fillId="0" borderId="0" xfId="0" applyFont="1"/>
    <xf numFmtId="0" fontId="4" fillId="2" borderId="9" xfId="0" applyFont="1" applyFill="1" applyBorder="1" applyAlignment="1" applyProtection="1">
      <alignment horizontal="left"/>
      <protection locked="0"/>
    </xf>
    <xf numFmtId="0" fontId="4" fillId="14" borderId="0" xfId="0" applyFont="1" applyFill="1" applyBorder="1" applyAlignment="1">
      <alignment horizontal="left"/>
    </xf>
    <xf numFmtId="0" fontId="4" fillId="14" borderId="0" xfId="0" applyFont="1" applyFill="1" applyBorder="1"/>
    <xf numFmtId="0" fontId="16" fillId="11" borderId="0" xfId="1" applyFill="1" applyBorder="1" applyAlignment="1" applyProtection="1"/>
    <xf numFmtId="0" fontId="3" fillId="0" borderId="4" xfId="0" applyFont="1" applyFill="1" applyBorder="1" applyAlignment="1">
      <alignment horizontal="left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209" fontId="4" fillId="2" borderId="4" xfId="0" applyNumberFormat="1" applyFont="1" applyFill="1" applyBorder="1" applyProtection="1"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4" xfId="0" applyFont="1" applyBorder="1" applyAlignment="1">
      <alignment vertical="center"/>
    </xf>
    <xf numFmtId="0" fontId="32" fillId="0" borderId="0" xfId="0" applyFont="1"/>
    <xf numFmtId="0" fontId="33" fillId="0" borderId="0" xfId="0" quotePrefix="1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4" fillId="10" borderId="42" xfId="3" applyFont="1" applyFill="1" applyBorder="1"/>
    <xf numFmtId="0" fontId="4" fillId="10" borderId="0" xfId="3" applyFont="1" applyFill="1" applyBorder="1"/>
    <xf numFmtId="0" fontId="2" fillId="11" borderId="0" xfId="0" applyFont="1" applyFill="1"/>
    <xf numFmtId="0" fontId="4" fillId="11" borderId="0" xfId="0" applyFont="1" applyFill="1" applyAlignment="1">
      <alignment horizontal="left"/>
    </xf>
    <xf numFmtId="0" fontId="4" fillId="11" borderId="0" xfId="0" applyFont="1" applyFill="1"/>
    <xf numFmtId="0" fontId="34" fillId="0" borderId="0" xfId="0" applyFont="1"/>
    <xf numFmtId="0" fontId="31" fillId="0" borderId="0" xfId="0" applyFont="1"/>
    <xf numFmtId="0" fontId="31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26" fillId="0" borderId="43" xfId="0" applyFont="1" applyFill="1" applyBorder="1" applyAlignment="1">
      <alignment horizontal="center" textRotation="90"/>
    </xf>
    <xf numFmtId="0" fontId="27" fillId="0" borderId="0" xfId="0" applyFont="1" applyFill="1" applyBorder="1" applyAlignment="1">
      <alignment horizontal="center" textRotation="90"/>
    </xf>
    <xf numFmtId="0" fontId="3" fillId="0" borderId="43" xfId="0" applyFont="1" applyFill="1" applyBorder="1" applyAlignment="1">
      <alignment horizontal="center" textRotation="90" wrapText="1"/>
    </xf>
    <xf numFmtId="0" fontId="20" fillId="0" borderId="0" xfId="0" applyFont="1" applyFill="1" applyBorder="1" applyAlignment="1">
      <alignment horizontal="center" textRotation="9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3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4" fillId="14" borderId="0" xfId="0" applyFont="1" applyFill="1" applyBorder="1" applyAlignment="1">
      <alignment horizontal="left"/>
    </xf>
    <xf numFmtId="0" fontId="0" fillId="0" borderId="9" xfId="0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horizontal="left" vertical="top" wrapText="1"/>
      <protection locked="0"/>
    </xf>
    <xf numFmtId="0" fontId="4" fillId="2" borderId="6" xfId="0" applyNumberFormat="1" applyFont="1" applyFill="1" applyBorder="1" applyAlignment="1" applyProtection="1">
      <alignment horizontal="left" vertical="top" wrapText="1"/>
      <protection locked="0"/>
    </xf>
    <xf numFmtId="0" fontId="4" fillId="2" borderId="10" xfId="0" applyNumberFormat="1" applyFont="1" applyFill="1" applyBorder="1" applyAlignment="1" applyProtection="1">
      <alignment horizontal="left" vertical="top" wrapText="1"/>
      <protection locked="0"/>
    </xf>
    <xf numFmtId="0" fontId="4" fillId="2" borderId="12" xfId="0" applyNumberFormat="1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>
      <alignment horizontal="left"/>
    </xf>
    <xf numFmtId="0" fontId="5" fillId="14" borderId="7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14" borderId="9" xfId="0" applyFont="1" applyFill="1" applyBorder="1" applyAlignment="1" applyProtection="1">
      <alignment horizontal="left"/>
      <protection locked="0"/>
    </xf>
    <xf numFmtId="0" fontId="12" fillId="0" borderId="12" xfId="0" applyFont="1" applyFill="1" applyBorder="1" applyAlignment="1" applyProtection="1">
      <alignment horizontal="left" vertical="center"/>
    </xf>
    <xf numFmtId="0" fontId="12" fillId="0" borderId="9" xfId="0" applyFont="1" applyFill="1" applyBorder="1" applyAlignment="1" applyProtection="1">
      <alignment horizontal="left" vertical="center"/>
    </xf>
    <xf numFmtId="0" fontId="12" fillId="0" borderId="13" xfId="0" applyFont="1" applyFill="1" applyBorder="1" applyAlignment="1" applyProtection="1">
      <alignment horizontal="left" vertical="center"/>
    </xf>
    <xf numFmtId="0" fontId="5" fillId="2" borderId="36" xfId="0" applyFont="1" applyFill="1" applyBorder="1" applyAlignment="1" applyProtection="1">
      <alignment horizontal="left"/>
      <protection locked="0"/>
    </xf>
    <xf numFmtId="0" fontId="5" fillId="2" borderId="37" xfId="0" applyFont="1" applyFill="1" applyBorder="1" applyAlignment="1" applyProtection="1">
      <alignment horizontal="left"/>
      <protection locked="0"/>
    </xf>
    <xf numFmtId="0" fontId="5" fillId="2" borderId="38" xfId="0" applyFont="1" applyFill="1" applyBorder="1" applyAlignment="1" applyProtection="1">
      <alignment horizontal="left"/>
      <protection locked="0"/>
    </xf>
    <xf numFmtId="168" fontId="4" fillId="2" borderId="14" xfId="0" applyNumberFormat="1" applyFont="1" applyFill="1" applyBorder="1" applyAlignment="1" applyProtection="1">
      <alignment horizontal="center"/>
      <protection locked="0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8" fontId="4" fillId="2" borderId="19" xfId="0" applyNumberFormat="1" applyFont="1" applyFill="1" applyBorder="1" applyAlignment="1" applyProtection="1">
      <alignment horizontal="center"/>
      <protection locked="0"/>
    </xf>
    <xf numFmtId="0" fontId="12" fillId="7" borderId="9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4" fillId="2" borderId="1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12" fillId="5" borderId="12" xfId="0" applyFont="1" applyFill="1" applyBorder="1" applyAlignment="1">
      <alignment horizontal="left"/>
    </xf>
    <xf numFmtId="0" fontId="12" fillId="5" borderId="9" xfId="0" applyFont="1" applyFill="1" applyBorder="1" applyAlignment="1">
      <alignment horizontal="left"/>
    </xf>
    <xf numFmtId="0" fontId="12" fillId="6" borderId="12" xfId="0" applyFont="1" applyFill="1" applyBorder="1" applyAlignment="1">
      <alignment horizontal="left"/>
    </xf>
    <xf numFmtId="0" fontId="12" fillId="6" borderId="9" xfId="0" applyFont="1" applyFill="1" applyBorder="1" applyAlignment="1">
      <alignment horizontal="left"/>
    </xf>
    <xf numFmtId="3" fontId="12" fillId="5" borderId="22" xfId="0" applyNumberFormat="1" applyFont="1" applyFill="1" applyBorder="1" applyAlignment="1">
      <alignment horizontal="center"/>
    </xf>
    <xf numFmtId="3" fontId="12" fillId="5" borderId="35" xfId="0" applyNumberFormat="1" applyFont="1" applyFill="1" applyBorder="1" applyAlignment="1">
      <alignment horizontal="center"/>
    </xf>
    <xf numFmtId="3" fontId="12" fillId="6" borderId="22" xfId="0" applyNumberFormat="1" applyFont="1" applyFill="1" applyBorder="1" applyAlignment="1">
      <alignment horizontal="center"/>
    </xf>
    <xf numFmtId="3" fontId="12" fillId="6" borderId="35" xfId="0" applyNumberFormat="1" applyFont="1" applyFill="1" applyBorder="1" applyAlignment="1">
      <alignment horizontal="center"/>
    </xf>
    <xf numFmtId="227" fontId="4" fillId="2" borderId="14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28" xfId="0" applyFont="1" applyFill="1" applyBorder="1" applyAlignment="1" applyProtection="1">
      <alignment horizontal="left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5" fillId="2" borderId="30" xfId="0" applyFont="1" applyFill="1" applyBorder="1" applyAlignment="1" applyProtection="1">
      <alignment horizontal="left"/>
      <protection locked="0"/>
    </xf>
    <xf numFmtId="0" fontId="5" fillId="2" borderId="3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13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left"/>
      <protection locked="0"/>
    </xf>
    <xf numFmtId="0" fontId="4" fillId="2" borderId="33" xfId="0" applyFont="1" applyFill="1" applyBorder="1" applyAlignment="1" applyProtection="1">
      <alignment horizontal="left"/>
      <protection locked="0"/>
    </xf>
    <xf numFmtId="0" fontId="4" fillId="2" borderId="34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27" xfId="0" applyFont="1" applyFill="1" applyBorder="1" applyAlignment="1" applyProtection="1">
      <alignment horizontal="left"/>
      <protection locked="0"/>
    </xf>
    <xf numFmtId="0" fontId="4" fillId="2" borderId="28" xfId="0" applyFont="1" applyFill="1" applyBorder="1" applyAlignment="1" applyProtection="1">
      <alignment horizontal="left"/>
      <protection locked="0"/>
    </xf>
    <xf numFmtId="0" fontId="4" fillId="2" borderId="29" xfId="0" applyFont="1" applyFill="1" applyBorder="1" applyAlignment="1" applyProtection="1">
      <alignment horizontal="left"/>
      <protection locked="0"/>
    </xf>
    <xf numFmtId="0" fontId="4" fillId="2" borderId="30" xfId="0" applyFont="1" applyFill="1" applyBorder="1" applyAlignment="1" applyProtection="1">
      <alignment horizontal="left"/>
      <protection locked="0"/>
    </xf>
    <xf numFmtId="0" fontId="4" fillId="2" borderId="31" xfId="0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center" vertical="center"/>
    </xf>
    <xf numFmtId="168" fontId="4" fillId="2" borderId="18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</xf>
    <xf numFmtId="3" fontId="4" fillId="0" borderId="4" xfId="0" applyNumberFormat="1" applyFont="1" applyFill="1" applyBorder="1" applyAlignment="1" applyProtection="1">
      <alignment horizontal="center"/>
    </xf>
    <xf numFmtId="3" fontId="4" fillId="0" borderId="5" xfId="0" applyNumberFormat="1" applyFont="1" applyFill="1" applyBorder="1" applyAlignment="1" applyProtection="1">
      <alignment horizontal="center"/>
    </xf>
    <xf numFmtId="3" fontId="4" fillId="2" borderId="6" xfId="0" applyNumberFormat="1" applyFont="1" applyFill="1" applyBorder="1" applyAlignment="1" applyProtection="1">
      <alignment horizontal="center"/>
      <protection locked="0"/>
    </xf>
    <xf numFmtId="3" fontId="4" fillId="2" borderId="8" xfId="0" applyNumberFormat="1" applyFont="1" applyFill="1" applyBorder="1" applyAlignment="1" applyProtection="1">
      <alignment horizontal="center"/>
      <protection locked="0"/>
    </xf>
    <xf numFmtId="3" fontId="4" fillId="2" borderId="12" xfId="0" applyNumberFormat="1" applyFont="1" applyFill="1" applyBorder="1" applyAlignment="1" applyProtection="1">
      <alignment horizontal="center"/>
      <protection locked="0"/>
    </xf>
    <xf numFmtId="3" fontId="4" fillId="2" borderId="13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209" fontId="4" fillId="9" borderId="9" xfId="0" applyNumberFormat="1" applyFont="1" applyFill="1" applyBorder="1" applyAlignment="1" applyProtection="1">
      <alignment horizontal="center"/>
    </xf>
    <xf numFmtId="209" fontId="4" fillId="9" borderId="3" xfId="0" applyNumberFormat="1" applyFont="1" applyFill="1" applyBorder="1" applyAlignment="1" applyProtection="1">
      <alignment horizontal="center"/>
    </xf>
    <xf numFmtId="0" fontId="12" fillId="7" borderId="39" xfId="0" applyFont="1" applyFill="1" applyBorder="1" applyAlignment="1" applyProtection="1">
      <alignment horizontal="left"/>
    </xf>
    <xf numFmtId="0" fontId="12" fillId="7" borderId="7" xfId="0" applyFont="1" applyFill="1" applyBorder="1" applyAlignment="1" applyProtection="1">
      <alignment horizontal="left"/>
    </xf>
    <xf numFmtId="3" fontId="4" fillId="2" borderId="40" xfId="0" applyNumberFormat="1" applyFont="1" applyFill="1" applyBorder="1" applyAlignment="1" applyProtection="1">
      <alignment horizontal="center"/>
      <protection locked="0"/>
    </xf>
    <xf numFmtId="3" fontId="4" fillId="2" borderId="41" xfId="0" applyNumberFormat="1" applyFont="1" applyFill="1" applyBorder="1" applyAlignment="1" applyProtection="1">
      <alignment horizontal="center"/>
      <protection locked="0"/>
    </xf>
    <xf numFmtId="3" fontId="12" fillId="6" borderId="22" xfId="0" applyNumberFormat="1" applyFont="1" applyFill="1" applyBorder="1" applyAlignment="1" applyProtection="1">
      <alignment horizontal="center"/>
    </xf>
    <xf numFmtId="3" fontId="12" fillId="6" borderId="23" xfId="0" applyNumberFormat="1" applyFont="1" applyFill="1" applyBorder="1" applyAlignment="1" applyProtection="1">
      <alignment horizontal="center"/>
    </xf>
    <xf numFmtId="3" fontId="4" fillId="2" borderId="12" xfId="2" applyNumberFormat="1" applyFont="1" applyFill="1" applyBorder="1" applyAlignment="1" applyProtection="1">
      <alignment horizontal="center"/>
      <protection locked="0"/>
    </xf>
    <xf numFmtId="3" fontId="4" fillId="2" borderId="13" xfId="2" applyNumberFormat="1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horizontal="center"/>
    </xf>
    <xf numFmtId="209" fontId="12" fillId="0" borderId="12" xfId="0" applyNumberFormat="1" applyFont="1" applyBorder="1" applyAlignment="1" applyProtection="1">
      <alignment horizontal="center" vertical="center" wrapText="1"/>
    </xf>
    <xf numFmtId="209" fontId="12" fillId="0" borderId="13" xfId="0" applyNumberFormat="1" applyFont="1" applyBorder="1" applyAlignment="1" applyProtection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left"/>
      <protection locked="0"/>
    </xf>
    <xf numFmtId="49" fontId="4" fillId="2" borderId="9" xfId="0" applyNumberFormat="1" applyFont="1" applyFill="1" applyBorder="1" applyAlignment="1" applyProtection="1">
      <alignment horizontal="left"/>
      <protection locked="0"/>
    </xf>
    <xf numFmtId="49" fontId="4" fillId="2" borderId="13" xfId="0" applyNumberFormat="1" applyFont="1" applyFill="1" applyBorder="1" applyAlignment="1" applyProtection="1">
      <alignment horizontal="left"/>
      <protection locked="0"/>
    </xf>
    <xf numFmtId="203" fontId="4" fillId="0" borderId="12" xfId="0" applyNumberFormat="1" applyFont="1" applyFill="1" applyBorder="1" applyAlignment="1" applyProtection="1">
      <alignment horizontal="center"/>
      <protection locked="0"/>
    </xf>
    <xf numFmtId="203" fontId="4" fillId="0" borderId="13" xfId="0" applyNumberFormat="1" applyFont="1" applyFill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/>
    </xf>
    <xf numFmtId="3" fontId="4" fillId="0" borderId="3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"/>
      <protection locked="0"/>
    </xf>
    <xf numFmtId="3" fontId="4" fillId="2" borderId="3" xfId="0" applyNumberFormat="1" applyFont="1" applyFill="1" applyBorder="1" applyAlignment="1" applyProtection="1">
      <alignment horizontal="center"/>
      <protection locked="0"/>
    </xf>
    <xf numFmtId="3" fontId="12" fillId="6" borderId="22" xfId="0" applyNumberFormat="1" applyFont="1" applyFill="1" applyBorder="1" applyAlignment="1" applyProtection="1">
      <alignment horizontal="center" vertical="center"/>
    </xf>
    <xf numFmtId="3" fontId="12" fillId="6" borderId="23" xfId="0" applyNumberFormat="1" applyFont="1" applyFill="1" applyBorder="1" applyAlignment="1" applyProtection="1">
      <alignment horizontal="center" vertical="center"/>
    </xf>
    <xf numFmtId="0" fontId="19" fillId="3" borderId="6" xfId="0" applyFont="1" applyFill="1" applyBorder="1" applyAlignment="1" applyProtection="1">
      <alignment horizontal="center"/>
    </xf>
    <xf numFmtId="0" fontId="19" fillId="3" borderId="8" xfId="0" applyFont="1" applyFill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6" borderId="16" xfId="0" applyFont="1" applyFill="1" applyBorder="1" applyAlignment="1" applyProtection="1">
      <alignment horizontal="left"/>
    </xf>
    <xf numFmtId="0" fontId="12" fillId="6" borderId="9" xfId="0" applyFont="1" applyFill="1" applyBorder="1" applyAlignment="1" applyProtection="1">
      <alignment horizontal="left"/>
    </xf>
    <xf numFmtId="0" fontId="12" fillId="6" borderId="0" xfId="0" applyFont="1" applyFill="1" applyBorder="1" applyAlignment="1" applyProtection="1">
      <alignment horizontal="left"/>
    </xf>
    <xf numFmtId="0" fontId="12" fillId="0" borderId="24" xfId="0" applyFont="1" applyFill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protection locked="0"/>
    </xf>
    <xf numFmtId="0" fontId="15" fillId="2" borderId="7" xfId="0" applyFont="1" applyFill="1" applyBorder="1" applyAlignment="1">
      <alignment horizontal="center"/>
    </xf>
  </cellXfs>
  <cellStyles count="4">
    <cellStyle name="Link" xfId="1" builtinId="8"/>
    <cellStyle name="Prozent" xfId="2" builtinId="5"/>
    <cellStyle name="Standard" xfId="0" builtinId="0"/>
    <cellStyle name="Standard 2" xfId="3" xr:uid="{22CF70D4-F310-4A4A-8431-B91F032DC19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9966"/>
      <rgbColor rgb="0000FF00"/>
      <rgbColor rgb="000000FF"/>
      <rgbColor rgb="00FFFF00"/>
      <rgbColor rgb="00FF00FF"/>
      <rgbColor rgb="0000FFFF"/>
      <rgbColor rgb="00E30574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CFFCC"/>
      <rgbColor rgb="00FFFF99"/>
      <rgbColor rgb="00DDCAF0"/>
      <rgbColor rgb="00FF99CC"/>
      <rgbColor rgb="00C6B6D6"/>
      <rgbColor rgb="00FFCC99"/>
      <rgbColor rgb="003366FF"/>
      <rgbColor rgb="007AE0DE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95250</xdr:rowOff>
    </xdr:from>
    <xdr:to>
      <xdr:col>0</xdr:col>
      <xdr:colOff>2381250</xdr:colOff>
      <xdr:row>12</xdr:row>
      <xdr:rowOff>238125</xdr:rowOff>
    </xdr:to>
    <xdr:pic>
      <xdr:nvPicPr>
        <xdr:cNvPr id="25202" name="Picture 165">
          <a:extLst>
            <a:ext uri="{FF2B5EF4-FFF2-40B4-BE49-F238E27FC236}">
              <a16:creationId xmlns:a16="http://schemas.microsoft.com/office/drawing/2014/main" id="{6245C364-43A2-2E32-6CAD-5262387A6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05100"/>
          <a:ext cx="2333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5</xdr:row>
      <xdr:rowOff>47625</xdr:rowOff>
    </xdr:from>
    <xdr:to>
      <xdr:col>0</xdr:col>
      <xdr:colOff>1647825</xdr:colOff>
      <xdr:row>8</xdr:row>
      <xdr:rowOff>38100</xdr:rowOff>
    </xdr:to>
    <xdr:pic>
      <xdr:nvPicPr>
        <xdr:cNvPr id="25203" name="Grafik 8">
          <a:extLst>
            <a:ext uri="{FF2B5EF4-FFF2-40B4-BE49-F238E27FC236}">
              <a16:creationId xmlns:a16="http://schemas.microsoft.com/office/drawing/2014/main" id="{F635D180-5CC7-F657-013C-89191E0E8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9250"/>
          <a:ext cx="1619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20</xdr:row>
      <xdr:rowOff>47625</xdr:rowOff>
    </xdr:from>
    <xdr:to>
      <xdr:col>0</xdr:col>
      <xdr:colOff>2190750</xdr:colOff>
      <xdr:row>23</xdr:row>
      <xdr:rowOff>9525</xdr:rowOff>
    </xdr:to>
    <xdr:pic>
      <xdr:nvPicPr>
        <xdr:cNvPr id="25204" name="Grafik 4">
          <a:extLst>
            <a:ext uri="{FF2B5EF4-FFF2-40B4-BE49-F238E27FC236}">
              <a16:creationId xmlns:a16="http://schemas.microsoft.com/office/drawing/2014/main" id="{5771782E-E23D-16A2-0DCC-950537F44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733925"/>
          <a:ext cx="1943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1428750</xdr:colOff>
      <xdr:row>18</xdr:row>
      <xdr:rowOff>38100</xdr:rowOff>
    </xdr:to>
    <xdr:pic>
      <xdr:nvPicPr>
        <xdr:cNvPr id="25205" name="Grafik 2">
          <a:extLst>
            <a:ext uri="{FF2B5EF4-FFF2-40B4-BE49-F238E27FC236}">
              <a16:creationId xmlns:a16="http://schemas.microsoft.com/office/drawing/2014/main" id="{592D7A38-675C-D707-5EEF-E1AEFE72B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8075"/>
          <a:ext cx="1428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</xdr:row>
          <xdr:rowOff>0</xdr:rowOff>
        </xdr:from>
        <xdr:to>
          <xdr:col>0</xdr:col>
          <xdr:colOff>371475</xdr:colOff>
          <xdr:row>6</xdr:row>
          <xdr:rowOff>19050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349F14B3-BA33-9168-52E1-8D0850299A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</xdr:row>
          <xdr:rowOff>9525</xdr:rowOff>
        </xdr:from>
        <xdr:to>
          <xdr:col>0</xdr:col>
          <xdr:colOff>371475</xdr:colOff>
          <xdr:row>6</xdr:row>
          <xdr:rowOff>28575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19F63DBD-BDD3-7D52-D40C-13B2D50D0B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</xdr:row>
          <xdr:rowOff>9525</xdr:rowOff>
        </xdr:from>
        <xdr:to>
          <xdr:col>0</xdr:col>
          <xdr:colOff>371475</xdr:colOff>
          <xdr:row>9</xdr:row>
          <xdr:rowOff>28575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9F8C1829-B996-CF19-AE10-6777CAB9BB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11</xdr:row>
          <xdr:rowOff>0</xdr:rowOff>
        </xdr:from>
        <xdr:to>
          <xdr:col>0</xdr:col>
          <xdr:colOff>371475</xdr:colOff>
          <xdr:row>12</xdr:row>
          <xdr:rowOff>19050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ACB81D63-A017-F7B6-A5AA-859667CB0E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11</xdr:row>
          <xdr:rowOff>9525</xdr:rowOff>
        </xdr:from>
        <xdr:to>
          <xdr:col>0</xdr:col>
          <xdr:colOff>371475</xdr:colOff>
          <xdr:row>12</xdr:row>
          <xdr:rowOff>28575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4BC47E17-2EEF-70F3-DDAF-5E2F16912D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17</xdr:row>
          <xdr:rowOff>9525</xdr:rowOff>
        </xdr:from>
        <xdr:to>
          <xdr:col>0</xdr:col>
          <xdr:colOff>371475</xdr:colOff>
          <xdr:row>17</xdr:row>
          <xdr:rowOff>238125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BA4BB0C3-24CD-43F5-C360-91A0235003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</xdr:row>
          <xdr:rowOff>9525</xdr:rowOff>
        </xdr:from>
        <xdr:to>
          <xdr:col>0</xdr:col>
          <xdr:colOff>371475</xdr:colOff>
          <xdr:row>19</xdr:row>
          <xdr:rowOff>238125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2290196D-F560-7909-9C5A-FCC6235561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</xdr:row>
          <xdr:rowOff>9525</xdr:rowOff>
        </xdr:from>
        <xdr:to>
          <xdr:col>4</xdr:col>
          <xdr:colOff>371475</xdr:colOff>
          <xdr:row>17</xdr:row>
          <xdr:rowOff>238125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C91CCDCC-A12C-FFCD-D451-1B2C890082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40</xdr:row>
          <xdr:rowOff>95250</xdr:rowOff>
        </xdr:from>
        <xdr:to>
          <xdr:col>1</xdr:col>
          <xdr:colOff>0</xdr:colOff>
          <xdr:row>41</xdr:row>
          <xdr:rowOff>38100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19E3300C-1070-D885-9EB2-9E49238B9E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41</xdr:row>
          <xdr:rowOff>57150</xdr:rowOff>
        </xdr:from>
        <xdr:to>
          <xdr:col>1</xdr:col>
          <xdr:colOff>0</xdr:colOff>
          <xdr:row>42</xdr:row>
          <xdr:rowOff>38100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99D91BE1-17F9-747C-7880-2DB160FD2C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42</xdr:row>
          <xdr:rowOff>57150</xdr:rowOff>
        </xdr:from>
        <xdr:to>
          <xdr:col>1</xdr:col>
          <xdr:colOff>0</xdr:colOff>
          <xdr:row>43</xdr:row>
          <xdr:rowOff>38100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B88EC434-9211-026E-11AE-CB48A33544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40</xdr:row>
          <xdr:rowOff>76200</xdr:rowOff>
        </xdr:from>
        <xdr:to>
          <xdr:col>5</xdr:col>
          <xdr:colOff>0</xdr:colOff>
          <xdr:row>41</xdr:row>
          <xdr:rowOff>19050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BC34DA9A-6341-EA70-7238-F85B26E275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41</xdr:row>
          <xdr:rowOff>57150</xdr:rowOff>
        </xdr:from>
        <xdr:to>
          <xdr:col>5</xdr:col>
          <xdr:colOff>0</xdr:colOff>
          <xdr:row>42</xdr:row>
          <xdr:rowOff>38100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83E582D9-30FF-A179-1134-3980FE8433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66675</xdr:rowOff>
        </xdr:from>
        <xdr:to>
          <xdr:col>2</xdr:col>
          <xdr:colOff>304800</xdr:colOff>
          <xdr:row>4</xdr:row>
          <xdr:rowOff>28575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CB0430C3-8554-C26C-5D00-4E97D05F1E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</xdr:row>
          <xdr:rowOff>66675</xdr:rowOff>
        </xdr:from>
        <xdr:to>
          <xdr:col>0</xdr:col>
          <xdr:colOff>361950</xdr:colOff>
          <xdr:row>11</xdr:row>
          <xdr:rowOff>28575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F3C0BA54-72AA-C8D9-2DE3-8887F1D11B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22</xdr:row>
          <xdr:rowOff>0</xdr:rowOff>
        </xdr:from>
        <xdr:to>
          <xdr:col>1</xdr:col>
          <xdr:colOff>19050</xdr:colOff>
          <xdr:row>23</xdr:row>
          <xdr:rowOff>38100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5ECDD64D-27A2-C264-B235-71D3F1009B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0</xdr:rowOff>
        </xdr:from>
        <xdr:to>
          <xdr:col>1</xdr:col>
          <xdr:colOff>19050</xdr:colOff>
          <xdr:row>27</xdr:row>
          <xdr:rowOff>38100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7B9E95F4-B687-C406-C416-669392310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0</xdr:rowOff>
        </xdr:from>
        <xdr:to>
          <xdr:col>1</xdr:col>
          <xdr:colOff>19050</xdr:colOff>
          <xdr:row>27</xdr:row>
          <xdr:rowOff>38100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3241732C-025E-80B7-87D3-9718ACB1C5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180975</xdr:rowOff>
        </xdr:from>
        <xdr:to>
          <xdr:col>1</xdr:col>
          <xdr:colOff>19050</xdr:colOff>
          <xdr:row>30</xdr:row>
          <xdr:rowOff>19050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DAE0B1E4-CBD2-4ED9-12BF-4A02C4C3EE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</xdr:row>
          <xdr:rowOff>66675</xdr:rowOff>
        </xdr:from>
        <xdr:to>
          <xdr:col>1</xdr:col>
          <xdr:colOff>28575</xdr:colOff>
          <xdr:row>20</xdr:row>
          <xdr:rowOff>38100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63CB5A4B-45E8-BC08-B514-199DB1BAE4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21</xdr:row>
          <xdr:rowOff>0</xdr:rowOff>
        </xdr:from>
        <xdr:to>
          <xdr:col>1</xdr:col>
          <xdr:colOff>19050</xdr:colOff>
          <xdr:row>22</xdr:row>
          <xdr:rowOff>38100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52E22472-A6FB-ECE3-0B10-E9A8EF9715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3</xdr:row>
          <xdr:rowOff>66675</xdr:rowOff>
        </xdr:from>
        <xdr:to>
          <xdr:col>3</xdr:col>
          <xdr:colOff>1219200</xdr:colOff>
          <xdr:row>4</xdr:row>
          <xdr:rowOff>28575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52A37464-7318-9602-D4F1-C47FE96F63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20</xdr:row>
          <xdr:rowOff>0</xdr:rowOff>
        </xdr:from>
        <xdr:to>
          <xdr:col>1</xdr:col>
          <xdr:colOff>19050</xdr:colOff>
          <xdr:row>21</xdr:row>
          <xdr:rowOff>38100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C0A8CB65-4CFE-16C2-15B5-668FE59676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0</xdr:rowOff>
        </xdr:from>
        <xdr:to>
          <xdr:col>1</xdr:col>
          <xdr:colOff>19050</xdr:colOff>
          <xdr:row>25</xdr:row>
          <xdr:rowOff>38100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  <a:ext uri="{FF2B5EF4-FFF2-40B4-BE49-F238E27FC236}">
                  <a16:creationId xmlns:a16="http://schemas.microsoft.com/office/drawing/2014/main" id="{51A9B4EF-1270-75AE-1E2D-EB8863D18B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0</xdr:rowOff>
        </xdr:from>
        <xdr:to>
          <xdr:col>1</xdr:col>
          <xdr:colOff>19050</xdr:colOff>
          <xdr:row>26</xdr:row>
          <xdr:rowOff>38100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575DEEED-45ED-7EC5-0CB2-A6380E3A18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23</xdr:row>
          <xdr:rowOff>0</xdr:rowOff>
        </xdr:from>
        <xdr:to>
          <xdr:col>1</xdr:col>
          <xdr:colOff>19050</xdr:colOff>
          <xdr:row>24</xdr:row>
          <xdr:rowOff>38100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96E22DE-8AC0-075B-DC00-48EA84ABDD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0</xdr:rowOff>
        </xdr:from>
        <xdr:to>
          <xdr:col>1</xdr:col>
          <xdr:colOff>19050</xdr:colOff>
          <xdr:row>28</xdr:row>
          <xdr:rowOff>38100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2291F870-2747-58E0-2F22-B9847D116C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0</xdr:rowOff>
        </xdr:from>
        <xdr:to>
          <xdr:col>1</xdr:col>
          <xdr:colOff>19050</xdr:colOff>
          <xdr:row>29</xdr:row>
          <xdr:rowOff>38100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E5E7EA97-DF69-9E71-F43A-94D3767183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19050</xdr:rowOff>
        </xdr:from>
        <xdr:to>
          <xdr:col>0</xdr:col>
          <xdr:colOff>361950</xdr:colOff>
          <xdr:row>12</xdr:row>
          <xdr:rowOff>38100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E4E4BE2F-655B-5C91-88B1-4B70396A37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12</xdr:row>
          <xdr:rowOff>19050</xdr:rowOff>
        </xdr:from>
        <xdr:to>
          <xdr:col>0</xdr:col>
          <xdr:colOff>361950</xdr:colOff>
          <xdr:row>13</xdr:row>
          <xdr:rowOff>38100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A1E785B3-C422-6287-2646-881B872E36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13</xdr:row>
          <xdr:rowOff>19050</xdr:rowOff>
        </xdr:from>
        <xdr:to>
          <xdr:col>0</xdr:col>
          <xdr:colOff>361950</xdr:colOff>
          <xdr:row>14</xdr:row>
          <xdr:rowOff>38100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BB40A485-F3B3-450E-0558-8F934EA360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19050</xdr:rowOff>
        </xdr:from>
        <xdr:to>
          <xdr:col>0</xdr:col>
          <xdr:colOff>361950</xdr:colOff>
          <xdr:row>15</xdr:row>
          <xdr:rowOff>38100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BA1665E9-78A4-AA76-BCB6-467FD4BB3D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6</xdr:row>
          <xdr:rowOff>28575</xdr:rowOff>
        </xdr:from>
        <xdr:to>
          <xdr:col>3</xdr:col>
          <xdr:colOff>1219200</xdr:colOff>
          <xdr:row>7</xdr:row>
          <xdr:rowOff>28575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  <a:ext uri="{FF2B5EF4-FFF2-40B4-BE49-F238E27FC236}">
                  <a16:creationId xmlns:a16="http://schemas.microsoft.com/office/drawing/2014/main" id="{674BBDF8-877C-0656-EECD-BFA740D639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6</xdr:row>
          <xdr:rowOff>28575</xdr:rowOff>
        </xdr:from>
        <xdr:to>
          <xdr:col>5</xdr:col>
          <xdr:colOff>666750</xdr:colOff>
          <xdr:row>7</xdr:row>
          <xdr:rowOff>28575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  <a:ext uri="{FF2B5EF4-FFF2-40B4-BE49-F238E27FC236}">
                  <a16:creationId xmlns:a16="http://schemas.microsoft.com/office/drawing/2014/main" id="{1F8E3904-30E9-F250-095B-F97F71F901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66675</xdr:rowOff>
        </xdr:from>
        <xdr:to>
          <xdr:col>2</xdr:col>
          <xdr:colOff>304800</xdr:colOff>
          <xdr:row>4</xdr:row>
          <xdr:rowOff>28575</xdr:rowOff>
        </xdr:to>
        <xdr:sp macro="" textlink=""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  <a:ext uri="{FF2B5EF4-FFF2-40B4-BE49-F238E27FC236}">
                  <a16:creationId xmlns:a16="http://schemas.microsoft.com/office/drawing/2014/main" id="{9CC3ABD9-5F57-B824-DDDA-6928490F28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2</xdr:col>
          <xdr:colOff>323850</xdr:colOff>
          <xdr:row>4</xdr:row>
          <xdr:rowOff>228600</xdr:rowOff>
        </xdr:to>
        <xdr:sp macro="" textlink=""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  <a:ext uri="{FF2B5EF4-FFF2-40B4-BE49-F238E27FC236}">
                  <a16:creationId xmlns:a16="http://schemas.microsoft.com/office/drawing/2014/main" id="{90EB8562-E7B9-34C8-0706-5194432704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3</xdr:row>
          <xdr:rowOff>66675</xdr:rowOff>
        </xdr:from>
        <xdr:to>
          <xdr:col>3</xdr:col>
          <xdr:colOff>1219200</xdr:colOff>
          <xdr:row>4</xdr:row>
          <xdr:rowOff>28575</xdr:rowOff>
        </xdr:to>
        <xdr:sp macro="" textlink=""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  <a:ext uri="{FF2B5EF4-FFF2-40B4-BE49-F238E27FC236}">
                  <a16:creationId xmlns:a16="http://schemas.microsoft.com/office/drawing/2014/main" id="{B2A3502B-95C7-0176-9560-038AB21F36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4</xdr:row>
          <xdr:rowOff>38100</xdr:rowOff>
        </xdr:from>
        <xdr:to>
          <xdr:col>3</xdr:col>
          <xdr:colOff>1219200</xdr:colOff>
          <xdr:row>5</xdr:row>
          <xdr:rowOff>0</xdr:rowOff>
        </xdr:to>
        <xdr:sp macro="" textlink=""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  <a:ext uri="{FF2B5EF4-FFF2-40B4-BE49-F238E27FC236}">
                  <a16:creationId xmlns:a16="http://schemas.microsoft.com/office/drawing/2014/main" id="{67C1BB5F-6079-1681-3227-D9462D196B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19050</xdr:rowOff>
        </xdr:from>
        <xdr:to>
          <xdr:col>4</xdr:col>
          <xdr:colOff>314325</xdr:colOff>
          <xdr:row>9</xdr:row>
          <xdr:rowOff>28575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B139048A-83E4-498C-4A78-CAC4196673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19050</xdr:rowOff>
        </xdr:from>
        <xdr:to>
          <xdr:col>5</xdr:col>
          <xdr:colOff>314325</xdr:colOff>
          <xdr:row>9</xdr:row>
          <xdr:rowOff>28575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70A8C40E-C890-9FEB-676E-C4F6DFE49B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25</xdr:row>
          <xdr:rowOff>0</xdr:rowOff>
        </xdr:from>
        <xdr:to>
          <xdr:col>1</xdr:col>
          <xdr:colOff>76200</xdr:colOff>
          <xdr:row>26</xdr:row>
          <xdr:rowOff>9525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9EBB8199-40A9-89FE-DAFF-87931D9079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26</xdr:row>
          <xdr:rowOff>9525</xdr:rowOff>
        </xdr:from>
        <xdr:to>
          <xdr:col>1</xdr:col>
          <xdr:colOff>76200</xdr:colOff>
          <xdr:row>27</xdr:row>
          <xdr:rowOff>19050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C34D1EE7-578A-035C-5C4A-6F3584036A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24</xdr:row>
          <xdr:rowOff>9525</xdr:rowOff>
        </xdr:from>
        <xdr:to>
          <xdr:col>1</xdr:col>
          <xdr:colOff>76200</xdr:colOff>
          <xdr:row>25</xdr:row>
          <xdr:rowOff>19050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78A5266C-683A-1219-735B-A30DABF9EC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0</xdr:rowOff>
        </xdr:from>
        <xdr:to>
          <xdr:col>0</xdr:col>
          <xdr:colOff>352425</xdr:colOff>
          <xdr:row>5</xdr:row>
          <xdr:rowOff>19050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686CAACF-4E43-1662-4180-885F7CA593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0</xdr:rowOff>
        </xdr:from>
        <xdr:to>
          <xdr:col>0</xdr:col>
          <xdr:colOff>352425</xdr:colOff>
          <xdr:row>6</xdr:row>
          <xdr:rowOff>28575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A430B316-C3E4-CFA8-BA12-87190E411D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352425</xdr:colOff>
          <xdr:row>7</xdr:row>
          <xdr:rowOff>28575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55BFC1B9-7D4B-3262-C0F1-6CFEE30A5D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0</xdr:rowOff>
        </xdr:from>
        <xdr:to>
          <xdr:col>0</xdr:col>
          <xdr:colOff>352425</xdr:colOff>
          <xdr:row>8</xdr:row>
          <xdr:rowOff>28575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977A6259-CD07-A3E6-6EEF-5A1025A1B4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</xdr:row>
          <xdr:rowOff>0</xdr:rowOff>
        </xdr:from>
        <xdr:to>
          <xdr:col>0</xdr:col>
          <xdr:colOff>352425</xdr:colOff>
          <xdr:row>9</xdr:row>
          <xdr:rowOff>28575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F3727143-B96C-01AA-C04F-4B0B7276B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0</xdr:rowOff>
        </xdr:from>
        <xdr:to>
          <xdr:col>0</xdr:col>
          <xdr:colOff>352425</xdr:colOff>
          <xdr:row>10</xdr:row>
          <xdr:rowOff>28575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468119B-0EB8-FCE2-DA7A-AC8DEDE6CA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</xdr:row>
          <xdr:rowOff>0</xdr:rowOff>
        </xdr:from>
        <xdr:to>
          <xdr:col>0</xdr:col>
          <xdr:colOff>352425</xdr:colOff>
          <xdr:row>11</xdr:row>
          <xdr:rowOff>28575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51AEF769-99CC-C2F6-999A-45AA891502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0</xdr:rowOff>
        </xdr:from>
        <xdr:to>
          <xdr:col>0</xdr:col>
          <xdr:colOff>352425</xdr:colOff>
          <xdr:row>12</xdr:row>
          <xdr:rowOff>28575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3DEFD2ED-B923-AE21-E802-BA790749D7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</xdr:row>
          <xdr:rowOff>0</xdr:rowOff>
        </xdr:from>
        <xdr:to>
          <xdr:col>0</xdr:col>
          <xdr:colOff>352425</xdr:colOff>
          <xdr:row>13</xdr:row>
          <xdr:rowOff>28575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8480D7A0-9566-2298-784F-7409A07A94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0</xdr:rowOff>
        </xdr:from>
        <xdr:to>
          <xdr:col>0</xdr:col>
          <xdr:colOff>352425</xdr:colOff>
          <xdr:row>14</xdr:row>
          <xdr:rowOff>28575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42AF8C98-46C3-3C5F-C695-A94D9BDDF4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16</xdr:row>
          <xdr:rowOff>0</xdr:rowOff>
        </xdr:from>
        <xdr:to>
          <xdr:col>0</xdr:col>
          <xdr:colOff>352425</xdr:colOff>
          <xdr:row>17</xdr:row>
          <xdr:rowOff>19050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6BA7C3D5-1F08-322C-5D0A-104B83944D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0</xdr:rowOff>
        </xdr:from>
        <xdr:to>
          <xdr:col>0</xdr:col>
          <xdr:colOff>352425</xdr:colOff>
          <xdr:row>18</xdr:row>
          <xdr:rowOff>28575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57BD0280-F63F-9C11-F09D-1A3613F58F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0</xdr:rowOff>
        </xdr:from>
        <xdr:to>
          <xdr:col>0</xdr:col>
          <xdr:colOff>352425</xdr:colOff>
          <xdr:row>19</xdr:row>
          <xdr:rowOff>28575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8FFC613B-416B-5551-BFC2-1C91415DC9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21</xdr:row>
          <xdr:rowOff>0</xdr:rowOff>
        </xdr:from>
        <xdr:to>
          <xdr:col>0</xdr:col>
          <xdr:colOff>352425</xdr:colOff>
          <xdr:row>22</xdr:row>
          <xdr:rowOff>19050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842D0641-2702-5DE3-812D-19AC7BB6AF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9525</xdr:rowOff>
        </xdr:from>
        <xdr:to>
          <xdr:col>1</xdr:col>
          <xdr:colOff>0</xdr:colOff>
          <xdr:row>27</xdr:row>
          <xdr:rowOff>28575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22071996-28FD-DB22-017E-C17CB81CC6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9525</xdr:rowOff>
        </xdr:from>
        <xdr:to>
          <xdr:col>1</xdr:col>
          <xdr:colOff>0</xdr:colOff>
          <xdr:row>28</xdr:row>
          <xdr:rowOff>28575</xdr:rowOff>
        </xdr:to>
        <xdr:sp macro="" textlink="">
          <xdr:nvSpPr>
            <xdr:cNvPr id="25638" name="Check Box 38" hidden="1">
              <a:extLst>
                <a:ext uri="{63B3BB69-23CF-44E3-9099-C40C66FF867C}">
                  <a14:compatExt spid="_x0000_s25638"/>
                </a:ext>
                <a:ext uri="{FF2B5EF4-FFF2-40B4-BE49-F238E27FC236}">
                  <a16:creationId xmlns:a16="http://schemas.microsoft.com/office/drawing/2014/main" id="{460DD53E-AFA8-FBB2-AECF-7D38888B95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9525</xdr:rowOff>
        </xdr:from>
        <xdr:to>
          <xdr:col>1</xdr:col>
          <xdr:colOff>0</xdr:colOff>
          <xdr:row>29</xdr:row>
          <xdr:rowOff>28575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18F1815D-7841-40CD-6BD1-41E87005FD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9525</xdr:rowOff>
        </xdr:from>
        <xdr:to>
          <xdr:col>1</xdr:col>
          <xdr:colOff>0</xdr:colOff>
          <xdr:row>30</xdr:row>
          <xdr:rowOff>28575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0270D631-A024-2793-E4A6-B239FDA593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30</xdr:row>
          <xdr:rowOff>9525</xdr:rowOff>
        </xdr:from>
        <xdr:to>
          <xdr:col>1</xdr:col>
          <xdr:colOff>0</xdr:colOff>
          <xdr:row>31</xdr:row>
          <xdr:rowOff>28575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8F84BC7F-394F-183D-535E-7101FCBEED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9525</xdr:rowOff>
        </xdr:from>
        <xdr:to>
          <xdr:col>1</xdr:col>
          <xdr:colOff>0</xdr:colOff>
          <xdr:row>34</xdr:row>
          <xdr:rowOff>28575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ECCF748F-DC3C-2C21-357B-6A8B440C6A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34</xdr:row>
          <xdr:rowOff>9525</xdr:rowOff>
        </xdr:from>
        <xdr:to>
          <xdr:col>1</xdr:col>
          <xdr:colOff>0</xdr:colOff>
          <xdr:row>35</xdr:row>
          <xdr:rowOff>28575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A908A866-93F1-CF53-B56C-6754C9B129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35</xdr:row>
          <xdr:rowOff>9525</xdr:rowOff>
        </xdr:from>
        <xdr:to>
          <xdr:col>1</xdr:col>
          <xdr:colOff>0</xdr:colOff>
          <xdr:row>36</xdr:row>
          <xdr:rowOff>28575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E0EC26F1-B1F0-653E-B34D-ADFC35AB8E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9525</xdr:rowOff>
        </xdr:from>
        <xdr:to>
          <xdr:col>1</xdr:col>
          <xdr:colOff>0</xdr:colOff>
          <xdr:row>37</xdr:row>
          <xdr:rowOff>28575</xdr:rowOff>
        </xdr:to>
        <xdr:sp macro="" textlink=""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  <a:ext uri="{FF2B5EF4-FFF2-40B4-BE49-F238E27FC236}">
                  <a16:creationId xmlns:a16="http://schemas.microsoft.com/office/drawing/2014/main" id="{9EB5A4AE-6494-A906-965A-9F0E765B2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37</xdr:row>
          <xdr:rowOff>9525</xdr:rowOff>
        </xdr:from>
        <xdr:to>
          <xdr:col>1</xdr:col>
          <xdr:colOff>0</xdr:colOff>
          <xdr:row>38</xdr:row>
          <xdr:rowOff>28575</xdr:rowOff>
        </xdr:to>
        <xdr:sp macro="" textlink=""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  <a:ext uri="{FF2B5EF4-FFF2-40B4-BE49-F238E27FC236}">
                  <a16:creationId xmlns:a16="http://schemas.microsoft.com/office/drawing/2014/main" id="{0C009077-6578-9B16-2C3E-2E8491495D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</xdr:row>
          <xdr:rowOff>9525</xdr:rowOff>
        </xdr:from>
        <xdr:to>
          <xdr:col>1</xdr:col>
          <xdr:colOff>0</xdr:colOff>
          <xdr:row>39</xdr:row>
          <xdr:rowOff>28575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933923F9-0703-02CD-10F7-D895EEF470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9525</xdr:rowOff>
        </xdr:from>
        <xdr:to>
          <xdr:col>1</xdr:col>
          <xdr:colOff>0</xdr:colOff>
          <xdr:row>40</xdr:row>
          <xdr:rowOff>28575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7A16ECBE-3793-BCBA-9CD1-1257AF66CE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9525</xdr:rowOff>
        </xdr:from>
        <xdr:to>
          <xdr:col>1</xdr:col>
          <xdr:colOff>0</xdr:colOff>
          <xdr:row>41</xdr:row>
          <xdr:rowOff>28575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CEDD8524-FC7B-8FFC-BEA1-3417223B7F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41</xdr:row>
          <xdr:rowOff>9525</xdr:rowOff>
        </xdr:from>
        <xdr:to>
          <xdr:col>1</xdr:col>
          <xdr:colOff>0</xdr:colOff>
          <xdr:row>42</xdr:row>
          <xdr:rowOff>28575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2DE9DCD5-753F-C69C-580D-44C38189ED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43</xdr:row>
          <xdr:rowOff>0</xdr:rowOff>
        </xdr:from>
        <xdr:to>
          <xdr:col>1</xdr:col>
          <xdr:colOff>0</xdr:colOff>
          <xdr:row>44</xdr:row>
          <xdr:rowOff>19050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D3B16061-583C-5CD9-B2F3-6EE202E2C0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43</xdr:row>
          <xdr:rowOff>9525</xdr:rowOff>
        </xdr:from>
        <xdr:to>
          <xdr:col>1</xdr:col>
          <xdr:colOff>0</xdr:colOff>
          <xdr:row>44</xdr:row>
          <xdr:rowOff>28575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64FCE600-1E26-9D0C-0E34-C2EECF5612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0</xdr:rowOff>
        </xdr:from>
        <xdr:to>
          <xdr:col>1</xdr:col>
          <xdr:colOff>0</xdr:colOff>
          <xdr:row>40</xdr:row>
          <xdr:rowOff>19050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BDBD692A-D6BB-1C13-7FBC-8C0F4614CB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41</xdr:row>
          <xdr:rowOff>9525</xdr:rowOff>
        </xdr:from>
        <xdr:to>
          <xdr:col>1</xdr:col>
          <xdr:colOff>0</xdr:colOff>
          <xdr:row>42</xdr:row>
          <xdr:rowOff>28575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526C1389-CCB5-BF03-BBCB-8E451C264F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42</xdr:row>
          <xdr:rowOff>9525</xdr:rowOff>
        </xdr:from>
        <xdr:to>
          <xdr:col>1</xdr:col>
          <xdr:colOff>0</xdr:colOff>
          <xdr:row>43</xdr:row>
          <xdr:rowOff>28575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A03EAE51-70E4-8BBE-8B8A-85C68D8B71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wohnen-schweiz.ch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bwo.admin.ch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wbg-schweiz.ch/" TargetMode="External"/><Relationship Id="rId4" Type="http://schemas.openxmlformats.org/officeDocument/2006/relationships/hyperlink" Target="http://www.hbg-cch.ch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26" Type="http://schemas.openxmlformats.org/officeDocument/2006/relationships/ctrlProp" Target="../ctrlProps/ctrlProp35.xml"/><Relationship Id="rId3" Type="http://schemas.openxmlformats.org/officeDocument/2006/relationships/drawing" Target="../drawings/drawing3.xml"/><Relationship Id="rId21" Type="http://schemas.openxmlformats.org/officeDocument/2006/relationships/ctrlProp" Target="../ctrlProps/ctrlProp30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29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28" Type="http://schemas.openxmlformats.org/officeDocument/2006/relationships/ctrlProp" Target="../ctrlProps/ctrlProp37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Relationship Id="rId27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40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9.xml"/><Relationship Id="rId5" Type="http://schemas.openxmlformats.org/officeDocument/2006/relationships/vmlDrawing" Target="../drawings/vmlDrawing4.vml"/><Relationship Id="rId10" Type="http://schemas.openxmlformats.org/officeDocument/2006/relationships/ctrlProp" Target="../ctrlProps/ctrlProp43.xml"/><Relationship Id="rId4" Type="http://schemas.openxmlformats.org/officeDocument/2006/relationships/drawing" Target="../drawings/drawing4.xml"/><Relationship Id="rId9" Type="http://schemas.openxmlformats.org/officeDocument/2006/relationships/ctrlProp" Target="../ctrlProps/ctrlProp4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7" Type="http://schemas.openxmlformats.org/officeDocument/2006/relationships/ctrlProp" Target="../ctrlProps/ctrlProp46.x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2" Type="http://schemas.openxmlformats.org/officeDocument/2006/relationships/printerSettings" Target="../printerSettings/printerSettings14.bin"/><Relationship Id="rId16" Type="http://schemas.openxmlformats.org/officeDocument/2006/relationships/ctrlProp" Target="../ctrlProps/ctrlProp55.xml"/><Relationship Id="rId20" Type="http://schemas.openxmlformats.org/officeDocument/2006/relationships/ctrlProp" Target="../ctrlProps/ctrlProp59.xml"/><Relationship Id="rId29" Type="http://schemas.openxmlformats.org/officeDocument/2006/relationships/ctrlProp" Target="../ctrlProps/ctrlProp68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31" Type="http://schemas.openxmlformats.org/officeDocument/2006/relationships/ctrlProp" Target="../ctrlProps/ctrlProp70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8" Type="http://schemas.openxmlformats.org/officeDocument/2006/relationships/ctrlProp" Target="../ctrlProps/ctrlProp47.xml"/><Relationship Id="rId3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071E-7170-4FE2-A053-451D364434F1}">
  <sheetPr codeName="Tabelle1">
    <pageSetUpPr fitToPage="1"/>
  </sheetPr>
  <dimension ref="A1:H46"/>
  <sheetViews>
    <sheetView tabSelected="1" zoomScaleNormal="100" workbookViewId="0"/>
  </sheetViews>
  <sheetFormatPr baseColWidth="10" defaultRowHeight="17.100000000000001" customHeight="1" x14ac:dyDescent="0.2"/>
  <cols>
    <col min="1" max="1" width="36.28515625" customWidth="1"/>
    <col min="2" max="2" width="1.7109375" customWidth="1"/>
    <col min="3" max="3" width="35" customWidth="1"/>
    <col min="4" max="4" width="24.85546875" customWidth="1"/>
    <col min="5" max="5" width="18.140625" bestFit="1" customWidth="1"/>
    <col min="6" max="6" width="20.7109375" style="119" customWidth="1"/>
  </cols>
  <sheetData>
    <row r="1" spans="1:8" ht="20.100000000000001" customHeight="1" x14ac:dyDescent="0.3">
      <c r="A1" s="300" t="s">
        <v>260</v>
      </c>
    </row>
    <row r="2" spans="1:8" ht="30" customHeight="1" x14ac:dyDescent="0.2">
      <c r="A2" s="299" t="s">
        <v>261</v>
      </c>
      <c r="B2" s="68"/>
      <c r="C2" s="62"/>
      <c r="D2" s="62"/>
      <c r="E2" s="62"/>
    </row>
    <row r="3" spans="1:8" ht="30" customHeight="1" x14ac:dyDescent="0.2">
      <c r="A3" s="292"/>
      <c r="B3" s="68"/>
      <c r="C3" s="62"/>
      <c r="D3" s="62"/>
      <c r="E3" s="62"/>
    </row>
    <row r="4" spans="1:8" ht="23.1" customHeight="1" x14ac:dyDescent="0.2">
      <c r="A4" s="45"/>
      <c r="B4" s="45"/>
      <c r="C4" s="45"/>
      <c r="D4" s="45"/>
      <c r="E4" s="45"/>
    </row>
    <row r="5" spans="1:8" s="64" customFormat="1" ht="21.95" customHeight="1" x14ac:dyDescent="0.2">
      <c r="A5" s="267" t="s">
        <v>61</v>
      </c>
      <c r="B5" s="268"/>
      <c r="C5" s="269"/>
      <c r="D5" s="268" t="s">
        <v>256</v>
      </c>
      <c r="E5" s="269"/>
      <c r="F5" s="118"/>
    </row>
    <row r="6" spans="1:8" ht="20.100000000000001" customHeight="1" x14ac:dyDescent="0.2">
      <c r="A6" s="327"/>
      <c r="B6" s="329"/>
      <c r="C6" s="286" t="s">
        <v>62</v>
      </c>
      <c r="D6" s="318" t="s">
        <v>285</v>
      </c>
      <c r="E6" s="287"/>
      <c r="F6" s="118"/>
    </row>
    <row r="7" spans="1:8" ht="20.100000000000001" customHeight="1" x14ac:dyDescent="0.2">
      <c r="A7" s="328"/>
      <c r="B7" s="330"/>
      <c r="C7" s="272" t="s">
        <v>63</v>
      </c>
      <c r="D7" s="319" t="s">
        <v>286</v>
      </c>
      <c r="E7" s="273"/>
      <c r="F7" s="118"/>
    </row>
    <row r="8" spans="1:8" ht="20.100000000000001" customHeight="1" x14ac:dyDescent="0.2">
      <c r="A8" s="328"/>
      <c r="B8" s="330"/>
      <c r="C8" s="272" t="s">
        <v>64</v>
      </c>
      <c r="D8" s="274" t="s">
        <v>251</v>
      </c>
      <c r="E8" s="273" t="s">
        <v>271</v>
      </c>
      <c r="F8" s="118"/>
      <c r="H8" s="119"/>
    </row>
    <row r="9" spans="1:8" ht="3.75" customHeight="1" x14ac:dyDescent="0.2">
      <c r="A9" s="328"/>
      <c r="B9" s="330"/>
      <c r="C9" s="272"/>
      <c r="D9" s="282"/>
      <c r="E9" s="283"/>
      <c r="F9" s="118"/>
    </row>
    <row r="10" spans="1:8" ht="20.100000000000001" customHeight="1" x14ac:dyDescent="0.2">
      <c r="A10" s="270"/>
      <c r="B10" s="271"/>
      <c r="C10" s="284"/>
      <c r="D10" s="285"/>
      <c r="E10" s="118"/>
      <c r="F10" s="118"/>
    </row>
    <row r="11" spans="1:8" ht="20.100000000000001" customHeight="1" x14ac:dyDescent="0.2">
      <c r="A11" s="327"/>
      <c r="B11" s="329"/>
      <c r="C11" s="288" t="s">
        <v>287</v>
      </c>
      <c r="D11" s="289" t="s">
        <v>291</v>
      </c>
      <c r="E11" s="289"/>
      <c r="F11" s="118" t="s">
        <v>38</v>
      </c>
    </row>
    <row r="12" spans="1:8" ht="20.100000000000001" customHeight="1" x14ac:dyDescent="0.2">
      <c r="A12" s="328"/>
      <c r="B12" s="330"/>
      <c r="C12" s="320" t="s">
        <v>288</v>
      </c>
      <c r="D12" s="321" t="s">
        <v>292</v>
      </c>
      <c r="E12" s="322"/>
      <c r="F12" s="118"/>
    </row>
    <row r="13" spans="1:8" ht="20.100000000000001" customHeight="1" x14ac:dyDescent="0.2">
      <c r="A13" s="328"/>
      <c r="B13" s="330"/>
      <c r="C13" s="320" t="s">
        <v>289</v>
      </c>
      <c r="D13" s="304" t="s">
        <v>262</v>
      </c>
      <c r="E13" s="322" t="s">
        <v>263</v>
      </c>
      <c r="F13" s="118"/>
    </row>
    <row r="14" spans="1:8" ht="3.75" customHeight="1" x14ac:dyDescent="0.2">
      <c r="A14" s="328"/>
      <c r="B14" s="330"/>
      <c r="C14" s="276"/>
      <c r="D14" s="277"/>
      <c r="E14" s="276"/>
      <c r="F14" s="118"/>
    </row>
    <row r="15" spans="1:8" ht="20.100000000000001" customHeight="1" x14ac:dyDescent="0.2">
      <c r="A15" s="270"/>
      <c r="B15" s="271"/>
      <c r="C15" s="284" t="s">
        <v>67</v>
      </c>
      <c r="D15" s="275"/>
      <c r="E15" s="65"/>
      <c r="F15" s="118"/>
    </row>
    <row r="16" spans="1:8" ht="20.100000000000001" customHeight="1" x14ac:dyDescent="0.2">
      <c r="A16" s="327"/>
      <c r="B16" s="331"/>
      <c r="C16" s="291" t="s">
        <v>254</v>
      </c>
      <c r="D16" s="290" t="s">
        <v>270</v>
      </c>
      <c r="E16" s="290"/>
      <c r="F16" s="118"/>
    </row>
    <row r="17" spans="1:6" ht="20.100000000000001" customHeight="1" x14ac:dyDescent="0.2">
      <c r="A17" s="328"/>
      <c r="B17" s="332"/>
      <c r="C17" s="278" t="s">
        <v>255</v>
      </c>
      <c r="D17" s="279" t="s">
        <v>293</v>
      </c>
      <c r="E17" s="279"/>
      <c r="F17" s="118"/>
    </row>
    <row r="18" spans="1:6" ht="20.100000000000001" customHeight="1" x14ac:dyDescent="0.2">
      <c r="A18" s="328"/>
      <c r="B18" s="332"/>
      <c r="C18" s="278"/>
      <c r="D18" s="280" t="s">
        <v>252</v>
      </c>
      <c r="E18" s="279" t="s">
        <v>258</v>
      </c>
      <c r="F18" s="118"/>
    </row>
    <row r="19" spans="1:6" ht="3.75" customHeight="1" x14ac:dyDescent="0.2">
      <c r="A19" s="328"/>
      <c r="B19" s="332"/>
      <c r="C19" s="281"/>
      <c r="D19" s="281"/>
      <c r="E19" s="281"/>
      <c r="F19" s="118"/>
    </row>
    <row r="20" spans="1:6" ht="20.100000000000001" customHeight="1" x14ac:dyDescent="0.2">
      <c r="A20" s="270"/>
      <c r="B20" s="271"/>
      <c r="C20" s="284" t="s">
        <v>68</v>
      </c>
      <c r="D20" s="65"/>
      <c r="E20" s="65"/>
      <c r="F20" s="118"/>
    </row>
    <row r="21" spans="1:6" ht="20.100000000000001" customHeight="1" x14ac:dyDescent="0.2">
      <c r="A21" s="327"/>
      <c r="B21" s="329"/>
      <c r="C21" s="293" t="s">
        <v>272</v>
      </c>
      <c r="D21" s="294" t="s">
        <v>257</v>
      </c>
      <c r="E21" s="294"/>
      <c r="F21" s="118"/>
    </row>
    <row r="22" spans="1:6" ht="20.100000000000001" customHeight="1" x14ac:dyDescent="0.2">
      <c r="A22" s="328"/>
      <c r="B22" s="330"/>
      <c r="C22" s="295" t="s">
        <v>65</v>
      </c>
      <c r="D22" s="294" t="s">
        <v>259</v>
      </c>
      <c r="E22" s="294"/>
      <c r="F22" s="118"/>
    </row>
    <row r="23" spans="1:6" ht="20.100000000000001" customHeight="1" x14ac:dyDescent="0.2">
      <c r="A23" s="328"/>
      <c r="B23" s="330"/>
      <c r="C23" s="295" t="s">
        <v>66</v>
      </c>
      <c r="D23" s="296" t="s">
        <v>253</v>
      </c>
      <c r="E23" s="294" t="s">
        <v>290</v>
      </c>
      <c r="F23" s="118"/>
    </row>
    <row r="24" spans="1:6" ht="3.75" customHeight="1" x14ac:dyDescent="0.2">
      <c r="A24" s="328"/>
      <c r="B24" s="330"/>
      <c r="C24" s="297"/>
      <c r="D24" s="298"/>
      <c r="E24" s="298"/>
      <c r="F24" s="118"/>
    </row>
    <row r="25" spans="1:6" ht="20.100000000000001" customHeight="1" x14ac:dyDescent="0.2">
      <c r="A25" s="270"/>
      <c r="B25" s="69"/>
      <c r="C25" s="326" t="s">
        <v>69</v>
      </c>
      <c r="D25" s="326"/>
      <c r="E25" s="326"/>
      <c r="F25" s="118"/>
    </row>
    <row r="26" spans="1:6" ht="99.95" customHeight="1" x14ac:dyDescent="0.2">
      <c r="C26" s="45"/>
      <c r="D26" s="45"/>
      <c r="E26" s="45"/>
      <c r="F26" s="118"/>
    </row>
    <row r="27" spans="1:6" s="63" customFormat="1" ht="14.1" customHeight="1" x14ac:dyDescent="0.2">
      <c r="A27" s="35" t="s">
        <v>117</v>
      </c>
      <c r="B27" s="65"/>
      <c r="C27" s="44"/>
      <c r="D27" s="66"/>
      <c r="E27" s="66"/>
      <c r="F27" s="65"/>
    </row>
    <row r="28" spans="1:6" s="63" customFormat="1" ht="14.1" customHeight="1" x14ac:dyDescent="0.2">
      <c r="A28" s="35" t="s">
        <v>118</v>
      </c>
      <c r="B28" s="65"/>
      <c r="C28" s="44"/>
      <c r="D28" s="66"/>
      <c r="E28" s="66"/>
      <c r="F28" s="65"/>
    </row>
    <row r="29" spans="1:6" s="63" customFormat="1" ht="12" customHeight="1" x14ac:dyDescent="0.2">
      <c r="A29" s="65"/>
      <c r="B29" s="65"/>
      <c r="C29" s="44"/>
      <c r="D29" s="66"/>
      <c r="E29" s="66"/>
      <c r="F29" s="65"/>
    </row>
    <row r="30" spans="1:6" s="63" customFormat="1" ht="14.1" customHeight="1" x14ac:dyDescent="0.2">
      <c r="A30" s="35" t="s">
        <v>249</v>
      </c>
      <c r="B30" s="65"/>
      <c r="C30" s="44"/>
      <c r="D30" s="66"/>
      <c r="E30" s="66"/>
      <c r="F30" s="65"/>
    </row>
    <row r="31" spans="1:6" s="63" customFormat="1" ht="14.1" customHeight="1" x14ac:dyDescent="0.2">
      <c r="A31" s="35" t="s">
        <v>250</v>
      </c>
      <c r="B31" s="65"/>
      <c r="C31" s="44"/>
      <c r="D31" s="66"/>
      <c r="E31" s="66"/>
      <c r="F31" s="65"/>
    </row>
    <row r="32" spans="1:6" s="63" customFormat="1" ht="14.1" customHeight="1" x14ac:dyDescent="0.2">
      <c r="A32" s="35"/>
      <c r="B32" s="65"/>
      <c r="C32" s="44"/>
      <c r="D32" s="66"/>
      <c r="E32" s="66"/>
      <c r="F32" s="65"/>
    </row>
    <row r="33" spans="1:6" ht="15.95" customHeight="1" x14ac:dyDescent="0.2">
      <c r="D33" s="45"/>
      <c r="E33" s="45"/>
      <c r="F33" s="118"/>
    </row>
    <row r="34" spans="1:6" s="64" customFormat="1" ht="20.100000000000001" customHeight="1" x14ac:dyDescent="0.2">
      <c r="A34"/>
      <c r="B34"/>
      <c r="C34"/>
      <c r="D34"/>
      <c r="E34"/>
      <c r="F34" s="119"/>
    </row>
    <row r="35" spans="1:6" ht="20.100000000000001" customHeight="1" x14ac:dyDescent="0.2"/>
    <row r="37" spans="1:6" ht="5.0999999999999996" customHeight="1" x14ac:dyDescent="0.2"/>
    <row r="40" spans="1:6" ht="5.0999999999999996" customHeight="1" x14ac:dyDescent="0.2"/>
    <row r="42" spans="1:6" ht="17.100000000000001" customHeight="1" x14ac:dyDescent="0.2">
      <c r="E42" s="119"/>
      <c r="F42"/>
    </row>
    <row r="43" spans="1:6" ht="5.0999999999999996" customHeight="1" x14ac:dyDescent="0.2">
      <c r="F43"/>
    </row>
    <row r="46" spans="1:6" ht="3.75" customHeight="1" x14ac:dyDescent="0.2">
      <c r="F46"/>
    </row>
  </sheetData>
  <sheetProtection sheet="1" objects="1" scenarios="1"/>
  <customSheetViews>
    <customSheetView guid="{AF651A68-4645-4362-AF8A-A7BC497B5912}" scale="160" showRuler="0" topLeftCell="A10">
      <selection activeCell="A10" sqref="A10"/>
      <pageMargins left="0.47244094488188981" right="0.39370078740157483" top="0.78740157480314965" bottom="0.59055118110236227" header="0.51181102362204722" footer="0.27559055118110237"/>
      <pageSetup paperSize="9" orientation="portrait" r:id="rId1"/>
      <headerFooter alignWithMargins="0">
        <oddHeader xml:space="preserve">&amp;L&amp;"Arial,Fett"&amp;8BWO SVW SWE VLB EGW HBG&amp;C&amp;"Arial Black,Fett Kursiv"&amp;18LOG&amp;R&amp;"Arial,Fett"&amp;11Neubau </oddHeader>
        <oddFooter>&amp;L&amp;8 03.12.2003 RS&amp;R&amp;8Deckblatt</oddFooter>
      </headerFooter>
    </customSheetView>
  </customSheetViews>
  <mergeCells count="9">
    <mergeCell ref="C25:E25"/>
    <mergeCell ref="A21:A24"/>
    <mergeCell ref="B21:B24"/>
    <mergeCell ref="A6:A9"/>
    <mergeCell ref="A11:A14"/>
    <mergeCell ref="B6:B9"/>
    <mergeCell ref="B11:B14"/>
    <mergeCell ref="B16:B19"/>
    <mergeCell ref="A16:A19"/>
  </mergeCells>
  <phoneticPr fontId="0" type="noConversion"/>
  <hyperlinks>
    <hyperlink ref="D8" r:id="rId2" xr:uid="{F9669DDF-1811-4BBA-97ED-E28CB01A3F21}"/>
    <hyperlink ref="D18" r:id="rId3" xr:uid="{59109B0A-DD6C-4F4A-973E-9A8B1CD34168}"/>
    <hyperlink ref="D23" r:id="rId4" xr:uid="{D2F0F689-72B4-4340-A676-C32167DD3857}"/>
    <hyperlink ref="D13" r:id="rId5" xr:uid="{311EBE64-968B-464A-B126-0C79F03727E0}"/>
  </hyperlinks>
  <pageMargins left="0.70866141732283472" right="0.39370078740157483" top="1.9685039370078741" bottom="0.59055118110236227" header="0.51181102362204722" footer="0.27559055118110237"/>
  <pageSetup paperSize="9" scale="80" orientation="portrait" r:id="rId6"/>
  <headerFooter alignWithMargins="0">
    <oddHeader>&amp;L&amp;"Arial,Fett"&amp;8&amp;G</oddHeader>
    <oddFooter>&amp;L&amp;8 01/2025</oddFooter>
  </headerFooter>
  <drawing r:id="rId7"/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1B4BE-AF59-4F3E-BF43-A76A406CD058}">
  <sheetPr codeName="Tabelle3">
    <pageSetUpPr fitToPage="1"/>
  </sheetPr>
  <dimension ref="A1:K48"/>
  <sheetViews>
    <sheetView zoomScaleNormal="100" zoomScaleSheetLayoutView="100" workbookViewId="0">
      <selection activeCell="I6" sqref="I6:J6"/>
    </sheetView>
  </sheetViews>
  <sheetFormatPr baseColWidth="10" defaultRowHeight="17.100000000000001" customHeight="1" x14ac:dyDescent="0.2"/>
  <cols>
    <col min="1" max="1" width="5.7109375" style="2" customWidth="1"/>
    <col min="2" max="3" width="14.7109375" style="2" customWidth="1"/>
    <col min="4" max="4" width="12.85546875" style="2" customWidth="1"/>
    <col min="5" max="6" width="5.7109375" style="2" customWidth="1"/>
    <col min="7" max="7" width="7.28515625" style="2" customWidth="1"/>
    <col min="8" max="8" width="5.7109375" style="2" customWidth="1"/>
    <col min="9" max="9" width="7.42578125" style="2" customWidth="1"/>
    <col min="10" max="10" width="14.7109375" style="2" customWidth="1"/>
    <col min="11" max="11" width="0.85546875" style="2" customWidth="1"/>
    <col min="12" max="16384" width="11.42578125" style="2"/>
  </cols>
  <sheetData>
    <row r="1" spans="1:11" ht="17.100000000000001" customHeight="1" x14ac:dyDescent="0.2">
      <c r="A1" s="3"/>
      <c r="B1" s="4"/>
      <c r="C1" s="4"/>
      <c r="D1" s="3"/>
      <c r="E1" s="4"/>
      <c r="F1" s="4"/>
      <c r="G1" s="4"/>
      <c r="H1" s="4"/>
      <c r="I1" s="4"/>
      <c r="J1" s="4"/>
      <c r="K1" s="5"/>
    </row>
    <row r="2" spans="1:11" ht="50.1" customHeight="1" x14ac:dyDescent="0.2">
      <c r="A2" s="74" t="s">
        <v>73</v>
      </c>
      <c r="B2" s="31"/>
      <c r="C2" s="31"/>
      <c r="D2" s="70"/>
      <c r="E2" s="31"/>
      <c r="F2" s="31"/>
      <c r="G2" s="31"/>
      <c r="H2" s="31"/>
      <c r="I2" s="31"/>
      <c r="J2" s="31"/>
      <c r="K2" s="8"/>
    </row>
    <row r="3" spans="1:11" ht="20.100000000000001" customHeight="1" x14ac:dyDescent="0.2">
      <c r="A3" s="71"/>
      <c r="B3" s="72"/>
      <c r="C3" s="72"/>
      <c r="D3" s="71"/>
      <c r="E3" s="72"/>
      <c r="F3" s="72"/>
      <c r="G3" s="72"/>
      <c r="H3" s="72"/>
      <c r="I3" s="72"/>
      <c r="J3" s="72"/>
      <c r="K3" s="11"/>
    </row>
    <row r="4" spans="1:11" ht="21.75" customHeight="1" x14ac:dyDescent="0.2">
      <c r="A4" s="31"/>
      <c r="B4" s="31"/>
      <c r="C4" s="31"/>
      <c r="D4" s="31"/>
      <c r="E4" s="31"/>
      <c r="F4" s="31"/>
      <c r="G4" s="31"/>
      <c r="H4" s="67"/>
      <c r="I4" s="67"/>
      <c r="J4" s="67"/>
      <c r="K4" s="12"/>
    </row>
    <row r="5" spans="1:11" ht="6.95" customHeight="1" x14ac:dyDescent="0.2">
      <c r="A5" s="3"/>
      <c r="B5" s="4"/>
      <c r="C5" s="4"/>
      <c r="D5" s="4"/>
      <c r="E5" s="4"/>
      <c r="F5" s="4"/>
      <c r="G5" s="4"/>
      <c r="H5" s="7"/>
      <c r="I5" s="7"/>
      <c r="J5" s="7"/>
      <c r="K5" s="5"/>
    </row>
    <row r="6" spans="1:11" ht="17.100000000000001" customHeight="1" x14ac:dyDescent="0.25">
      <c r="A6" s="95" t="s">
        <v>9</v>
      </c>
      <c r="B6" s="229" t="s">
        <v>264</v>
      </c>
      <c r="C6" s="38"/>
      <c r="D6" s="38"/>
      <c r="E6" s="38"/>
      <c r="F6" s="38"/>
      <c r="G6" s="38"/>
      <c r="H6" s="73" t="s">
        <v>70</v>
      </c>
      <c r="I6" s="336"/>
      <c r="J6" s="336"/>
      <c r="K6" s="8"/>
    </row>
    <row r="7" spans="1:11" ht="12" customHeight="1" x14ac:dyDescent="0.25">
      <c r="A7" s="47" t="s">
        <v>10</v>
      </c>
      <c r="B7" s="229" t="s">
        <v>265</v>
      </c>
      <c r="C7" s="38"/>
      <c r="D7" s="38"/>
      <c r="E7" s="38"/>
      <c r="F7" s="38"/>
      <c r="G7" s="39"/>
      <c r="H7" s="38"/>
      <c r="I7" s="38"/>
      <c r="J7" s="38"/>
      <c r="K7" s="8"/>
    </row>
    <row r="8" spans="1:11" ht="6.95" customHeight="1" x14ac:dyDescent="0.25">
      <c r="A8" s="40"/>
      <c r="B8" s="42"/>
      <c r="C8" s="39"/>
      <c r="D8" s="39"/>
      <c r="E8" s="39"/>
      <c r="F8" s="39"/>
      <c r="G8" s="39"/>
      <c r="H8" s="39"/>
      <c r="I8" s="39"/>
      <c r="J8" s="39"/>
      <c r="K8" s="8"/>
    </row>
    <row r="9" spans="1:11" ht="17.100000000000001" customHeight="1" x14ac:dyDescent="0.25">
      <c r="A9" s="95" t="s">
        <v>9</v>
      </c>
      <c r="B9" s="229" t="s">
        <v>273</v>
      </c>
      <c r="C9" s="38"/>
      <c r="D9" s="38"/>
      <c r="E9" s="38"/>
      <c r="F9" s="38"/>
      <c r="G9" s="38"/>
      <c r="H9" s="73" t="s">
        <v>70</v>
      </c>
      <c r="I9" s="336"/>
      <c r="J9" s="336"/>
      <c r="K9" s="8"/>
    </row>
    <row r="10" spans="1:11" ht="12" customHeight="1" x14ac:dyDescent="0.25">
      <c r="A10" s="305"/>
      <c r="B10" s="16" t="s">
        <v>274</v>
      </c>
      <c r="C10" s="38"/>
      <c r="D10" s="38"/>
      <c r="E10" s="38"/>
      <c r="F10" s="38"/>
      <c r="G10" s="38"/>
      <c r="H10" s="73"/>
      <c r="I10" s="309"/>
      <c r="J10" s="309"/>
      <c r="K10" s="8"/>
    </row>
    <row r="11" spans="1:11" ht="6.95" customHeight="1" x14ac:dyDescent="0.2">
      <c r="A11" s="17"/>
      <c r="B11" s="16"/>
      <c r="C11" s="16"/>
      <c r="D11" s="16"/>
      <c r="E11" s="16"/>
      <c r="F11" s="16"/>
      <c r="G11" s="16"/>
      <c r="H11" s="16"/>
      <c r="I11" s="16"/>
      <c r="J11" s="16"/>
      <c r="K11" s="8"/>
    </row>
    <row r="12" spans="1:11" ht="17.100000000000001" customHeight="1" x14ac:dyDescent="0.25">
      <c r="A12" s="95" t="s">
        <v>9</v>
      </c>
      <c r="B12" s="229" t="s">
        <v>275</v>
      </c>
      <c r="C12" s="38"/>
      <c r="D12" s="38"/>
      <c r="E12" s="38"/>
      <c r="F12" s="38"/>
      <c r="G12" s="38"/>
      <c r="H12" s="73" t="s">
        <v>70</v>
      </c>
      <c r="I12" s="336"/>
      <c r="J12" s="336"/>
      <c r="K12" s="8"/>
    </row>
    <row r="13" spans="1:11" ht="6.95" customHeight="1" x14ac:dyDescent="0.25">
      <c r="A13" s="41"/>
      <c r="B13" s="37"/>
      <c r="C13" s="37"/>
      <c r="D13" s="37"/>
      <c r="E13" s="37"/>
      <c r="F13" s="37"/>
      <c r="G13" s="37"/>
      <c r="H13" s="37"/>
      <c r="I13" s="37"/>
      <c r="J13" s="37"/>
      <c r="K13" s="11"/>
    </row>
    <row r="15" spans="1:11" ht="17.100000000000001" customHeight="1" x14ac:dyDescent="0.25">
      <c r="A15" s="51" t="s">
        <v>119</v>
      </c>
    </row>
    <row r="16" spans="1:11" ht="6" customHeight="1" x14ac:dyDescent="0.2">
      <c r="A16" s="49"/>
      <c r="B16" s="10"/>
      <c r="C16" s="7"/>
      <c r="D16" s="7"/>
      <c r="E16" s="10"/>
      <c r="F16" s="10"/>
      <c r="G16" s="10"/>
      <c r="H16" s="10"/>
      <c r="I16" s="10"/>
      <c r="J16" s="10"/>
      <c r="K16" s="10"/>
    </row>
    <row r="17" spans="1:11" ht="8.1" customHeight="1" x14ac:dyDescent="0.2">
      <c r="A17" s="6"/>
      <c r="B17" s="7"/>
      <c r="C17" s="4"/>
      <c r="D17" s="4"/>
      <c r="E17" s="4"/>
      <c r="F17" s="7"/>
      <c r="G17" s="7"/>
      <c r="H17" s="7"/>
      <c r="I17" s="7"/>
      <c r="J17" s="7"/>
      <c r="K17" s="8"/>
    </row>
    <row r="18" spans="1:11" s="85" customFormat="1" ht="20.100000000000001" customHeight="1" x14ac:dyDescent="0.2">
      <c r="A18" s="147"/>
      <c r="B18" s="13" t="s">
        <v>166</v>
      </c>
      <c r="C18" s="13"/>
      <c r="D18" s="13"/>
      <c r="E18" s="148"/>
      <c r="F18" s="13" t="s">
        <v>168</v>
      </c>
      <c r="G18" s="13"/>
      <c r="H18" s="338"/>
      <c r="I18" s="338"/>
      <c r="J18" s="338"/>
      <c r="K18" s="149"/>
    </row>
    <row r="19" spans="1:11" s="313" customFormat="1" ht="6.95" customHeight="1" x14ac:dyDescent="0.2">
      <c r="A19" s="310"/>
      <c r="B19" s="284"/>
      <c r="C19" s="284"/>
      <c r="D19" s="284"/>
      <c r="E19" s="284"/>
      <c r="F19" s="284"/>
      <c r="G19" s="284"/>
      <c r="H19" s="311"/>
      <c r="I19" s="311"/>
      <c r="J19" s="311"/>
      <c r="K19" s="312"/>
    </row>
    <row r="20" spans="1:11" s="85" customFormat="1" ht="20.100000000000001" customHeight="1" x14ac:dyDescent="0.2">
      <c r="A20" s="147"/>
      <c r="B20" s="13" t="s">
        <v>167</v>
      </c>
      <c r="C20" s="13"/>
      <c r="D20" s="13"/>
      <c r="E20" s="85" t="s">
        <v>109</v>
      </c>
      <c r="H20" s="339"/>
      <c r="I20" s="340"/>
      <c r="J20" s="340"/>
      <c r="K20" s="149"/>
    </row>
    <row r="21" spans="1:11" ht="8.1" customHeight="1" x14ac:dyDescent="0.2">
      <c r="A21" s="9"/>
      <c r="B21" s="48"/>
      <c r="C21" s="10"/>
      <c r="D21" s="10"/>
      <c r="E21" s="10"/>
      <c r="F21" s="48"/>
      <c r="G21" s="10"/>
      <c r="H21" s="10"/>
      <c r="I21" s="10"/>
      <c r="J21" s="10"/>
      <c r="K21" s="11"/>
    </row>
    <row r="23" spans="1:11" ht="17.100000000000001" customHeight="1" x14ac:dyDescent="0.25">
      <c r="A23" s="51" t="s">
        <v>15</v>
      </c>
      <c r="B23" s="14"/>
      <c r="C23" s="1"/>
      <c r="D23" s="1"/>
    </row>
    <row r="24" spans="1:11" ht="24.75" customHeight="1" x14ac:dyDescent="0.2">
      <c r="A24" s="50" t="s">
        <v>14</v>
      </c>
      <c r="K24" s="10"/>
    </row>
    <row r="25" spans="1:11" ht="20.100000000000001" customHeight="1" x14ac:dyDescent="0.2">
      <c r="A25" s="54" t="s">
        <v>18</v>
      </c>
      <c r="B25" s="4"/>
      <c r="C25" s="335"/>
      <c r="D25" s="335"/>
      <c r="E25" s="335"/>
      <c r="F25" s="335"/>
      <c r="G25" s="335"/>
      <c r="H25" s="335"/>
      <c r="I25" s="335"/>
      <c r="J25" s="335"/>
      <c r="K25" s="8"/>
    </row>
    <row r="26" spans="1:11" ht="20.100000000000001" customHeight="1" x14ac:dyDescent="0.2">
      <c r="A26" s="6" t="s">
        <v>266</v>
      </c>
      <c r="B26" s="7"/>
      <c r="C26" s="307"/>
      <c r="D26" s="307"/>
      <c r="E26" s="301" t="s">
        <v>267</v>
      </c>
      <c r="F26" s="306"/>
      <c r="G26" s="306"/>
      <c r="H26" s="301"/>
      <c r="I26" s="301"/>
      <c r="J26" s="301"/>
      <c r="K26" s="8"/>
    </row>
    <row r="27" spans="1:11" ht="17.100000000000001" customHeight="1" x14ac:dyDescent="0.2">
      <c r="A27" s="6" t="s">
        <v>11</v>
      </c>
      <c r="B27" s="7"/>
      <c r="C27" s="337"/>
      <c r="D27" s="337"/>
      <c r="E27" s="335"/>
      <c r="F27" s="335"/>
      <c r="G27" s="4"/>
      <c r="H27" s="7" t="s">
        <v>163</v>
      </c>
      <c r="I27" s="333"/>
      <c r="J27" s="333"/>
      <c r="K27" s="8"/>
    </row>
    <row r="28" spans="1:11" ht="17.100000000000001" customHeight="1" x14ac:dyDescent="0.2">
      <c r="A28" s="6" t="s">
        <v>12</v>
      </c>
      <c r="B28" s="7"/>
      <c r="C28" s="335"/>
      <c r="D28" s="335"/>
      <c r="E28" s="335"/>
      <c r="F28" s="335"/>
      <c r="G28" s="7"/>
      <c r="H28" s="7" t="s">
        <v>164</v>
      </c>
      <c r="I28" s="333"/>
      <c r="J28" s="333"/>
      <c r="K28" s="8"/>
    </row>
    <row r="29" spans="1:11" ht="17.100000000000001" customHeight="1" x14ac:dyDescent="0.2">
      <c r="A29" s="6" t="s">
        <v>13</v>
      </c>
      <c r="B29" s="7"/>
      <c r="C29" s="335"/>
      <c r="D29" s="335"/>
      <c r="E29" s="335"/>
      <c r="F29" s="335"/>
      <c r="G29" s="7"/>
      <c r="H29" s="15" t="s">
        <v>165</v>
      </c>
      <c r="I29" s="333"/>
      <c r="J29" s="333"/>
      <c r="K29" s="8"/>
    </row>
    <row r="30" spans="1:11" ht="24.75" customHeight="1" x14ac:dyDescent="0.2">
      <c r="A30" s="17" t="s">
        <v>19</v>
      </c>
      <c r="B30" s="7"/>
      <c r="C30" s="337"/>
      <c r="D30" s="337"/>
      <c r="E30" s="337"/>
      <c r="F30" s="337"/>
      <c r="G30" s="337"/>
      <c r="H30" s="337"/>
      <c r="I30" s="337"/>
      <c r="J30" s="337"/>
      <c r="K30" s="8"/>
    </row>
    <row r="31" spans="1:11" ht="17.100000000000001" customHeight="1" x14ac:dyDescent="0.2">
      <c r="A31" s="6" t="s">
        <v>21</v>
      </c>
      <c r="B31" s="7"/>
      <c r="C31" s="335"/>
      <c r="D31" s="335"/>
      <c r="E31" s="335"/>
      <c r="F31" s="335"/>
      <c r="G31" s="7"/>
      <c r="H31" s="7" t="s">
        <v>163</v>
      </c>
      <c r="I31" s="333"/>
      <c r="J31" s="333"/>
      <c r="K31" s="8"/>
    </row>
    <row r="32" spans="1:11" ht="17.100000000000001" customHeight="1" x14ac:dyDescent="0.2">
      <c r="A32" s="6"/>
      <c r="B32" s="7"/>
      <c r="C32" s="335"/>
      <c r="D32" s="335"/>
      <c r="E32" s="335"/>
      <c r="F32" s="335"/>
      <c r="G32" s="7"/>
      <c r="H32" s="7" t="s">
        <v>164</v>
      </c>
      <c r="I32" s="333"/>
      <c r="J32" s="333"/>
      <c r="K32" s="8"/>
    </row>
    <row r="33" spans="1:11" ht="17.100000000000001" customHeight="1" x14ac:dyDescent="0.2">
      <c r="A33" s="6" t="s">
        <v>22</v>
      </c>
      <c r="B33" s="7"/>
      <c r="C33" s="335"/>
      <c r="D33" s="335"/>
      <c r="E33" s="335"/>
      <c r="F33" s="335"/>
      <c r="G33" s="7"/>
      <c r="H33" s="15" t="s">
        <v>165</v>
      </c>
      <c r="I33" s="333"/>
      <c r="J33" s="333"/>
      <c r="K33" s="8"/>
    </row>
    <row r="34" spans="1:11" ht="24.75" customHeight="1" x14ac:dyDescent="0.2">
      <c r="A34" s="17" t="s">
        <v>20</v>
      </c>
      <c r="B34" s="7"/>
      <c r="C34" s="337"/>
      <c r="D34" s="337"/>
      <c r="E34" s="337"/>
      <c r="F34" s="337"/>
      <c r="G34" s="337"/>
      <c r="H34" s="337"/>
      <c r="I34" s="337"/>
      <c r="J34" s="337"/>
      <c r="K34" s="8"/>
    </row>
    <row r="35" spans="1:11" ht="17.100000000000001" customHeight="1" x14ac:dyDescent="0.2">
      <c r="A35" s="6" t="s">
        <v>71</v>
      </c>
      <c r="B35" s="7"/>
      <c r="C35" s="335"/>
      <c r="D35" s="335"/>
      <c r="E35" s="335"/>
      <c r="F35" s="335"/>
      <c r="G35" s="7"/>
      <c r="H35" s="7" t="s">
        <v>163</v>
      </c>
      <c r="I35" s="333"/>
      <c r="J35" s="333"/>
      <c r="K35" s="8"/>
    </row>
    <row r="36" spans="1:11" ht="17.100000000000001" customHeight="1" x14ac:dyDescent="0.2">
      <c r="A36" s="6"/>
      <c r="B36" s="7"/>
      <c r="C36" s="335"/>
      <c r="D36" s="335"/>
      <c r="E36" s="335"/>
      <c r="F36" s="335"/>
      <c r="G36" s="7"/>
      <c r="H36" s="7" t="s">
        <v>164</v>
      </c>
      <c r="I36" s="333"/>
      <c r="J36" s="333"/>
      <c r="K36" s="8"/>
    </row>
    <row r="37" spans="1:11" ht="17.100000000000001" customHeight="1" x14ac:dyDescent="0.2">
      <c r="A37" s="6" t="s">
        <v>22</v>
      </c>
      <c r="B37" s="7"/>
      <c r="C37" s="335"/>
      <c r="D37" s="335"/>
      <c r="E37" s="335"/>
      <c r="F37" s="335"/>
      <c r="G37" s="7"/>
      <c r="H37" s="15" t="s">
        <v>165</v>
      </c>
      <c r="I37" s="333"/>
      <c r="J37" s="333"/>
      <c r="K37" s="8"/>
    </row>
    <row r="38" spans="1:11" ht="8.1" customHeight="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1"/>
    </row>
    <row r="39" spans="1:11" ht="15.75" customHeight="1" x14ac:dyDescent="0.2"/>
    <row r="40" spans="1:11" ht="24.75" customHeight="1" x14ac:dyDescent="0.2">
      <c r="A40" s="52" t="s">
        <v>72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23.1" customHeight="1" x14ac:dyDescent="0.2">
      <c r="A41" s="101"/>
      <c r="B41" s="2" t="s">
        <v>169</v>
      </c>
      <c r="E41" s="102"/>
      <c r="F41" s="2" t="s">
        <v>172</v>
      </c>
      <c r="K41" s="5"/>
    </row>
    <row r="42" spans="1:11" ht="20.100000000000001" customHeight="1" x14ac:dyDescent="0.2">
      <c r="A42" s="96"/>
      <c r="B42" s="2" t="s">
        <v>170</v>
      </c>
      <c r="E42" s="102"/>
      <c r="F42" s="2" t="s">
        <v>173</v>
      </c>
      <c r="I42" s="334"/>
      <c r="J42" s="334"/>
      <c r="K42" s="8"/>
    </row>
    <row r="43" spans="1:11" ht="20.100000000000001" customHeight="1" x14ac:dyDescent="0.2">
      <c r="A43" s="96"/>
      <c r="B43" s="2" t="s">
        <v>171</v>
      </c>
      <c r="F43" s="334"/>
      <c r="G43" s="334"/>
      <c r="H43" s="334"/>
      <c r="I43" s="334"/>
      <c r="J43" s="334"/>
      <c r="K43" s="8"/>
    </row>
    <row r="44" spans="1:11" ht="8.1" customHeight="1" x14ac:dyDescent="0.2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1"/>
    </row>
    <row r="45" spans="1:11" ht="17.100000000000001" customHeight="1" x14ac:dyDescent="0.2">
      <c r="K45" s="7"/>
    </row>
    <row r="48" spans="1:11" ht="17.100000000000001" customHeight="1" x14ac:dyDescent="0.2">
      <c r="J48" s="94"/>
    </row>
  </sheetData>
  <sheetProtection sheet="1" objects="1" scenarios="1"/>
  <customSheetViews>
    <customSheetView guid="{AF651A68-4645-4362-AF8A-A7BC497B5912}" scale="160" showRuler="0" topLeftCell="A13">
      <selection activeCell="E22" sqref="E22:J22"/>
      <pageMargins left="0.47244094488188981" right="0.39370078740157483" top="0.78740157480314965" bottom="0.59055118110236227" header="0.51181102362204722" footer="0.27559055118110237"/>
      <pageSetup paperSize="9" orientation="portrait" r:id="rId1"/>
      <headerFooter alignWithMargins="0">
        <oddHeader>&amp;L&amp;"Arial,Fett"&amp;8BWO SVW SWE VLB EGW HBG&amp;R&amp;"Arial,Fett"Neubau</oddHeader>
        <oddFooter>&amp;L&amp;8 03.12.2003 RS&amp;R&amp;8Seite 1</oddFooter>
      </headerFooter>
    </customSheetView>
  </customSheetViews>
  <mergeCells count="28">
    <mergeCell ref="H18:J18"/>
    <mergeCell ref="C28:F28"/>
    <mergeCell ref="C31:F31"/>
    <mergeCell ref="I35:J35"/>
    <mergeCell ref="C37:F37"/>
    <mergeCell ref="C27:F27"/>
    <mergeCell ref="C32:F32"/>
    <mergeCell ref="C30:J30"/>
    <mergeCell ref="I37:J37"/>
    <mergeCell ref="H20:J20"/>
    <mergeCell ref="I6:J6"/>
    <mergeCell ref="I9:J9"/>
    <mergeCell ref="I29:J29"/>
    <mergeCell ref="C29:F29"/>
    <mergeCell ref="C36:F36"/>
    <mergeCell ref="C25:J25"/>
    <mergeCell ref="C35:F35"/>
    <mergeCell ref="I27:J27"/>
    <mergeCell ref="C34:J34"/>
    <mergeCell ref="I12:J12"/>
    <mergeCell ref="I28:J28"/>
    <mergeCell ref="F43:J43"/>
    <mergeCell ref="I31:J31"/>
    <mergeCell ref="I32:J32"/>
    <mergeCell ref="I33:J33"/>
    <mergeCell ref="I36:J36"/>
    <mergeCell ref="C33:F33"/>
    <mergeCell ref="I42:J42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orientation="portrait" r:id="rId2"/>
  <headerFooter alignWithMargins="0">
    <oddHeader xml:space="preserve">&amp;L&amp;"Arial,Fett"&amp;8BWO | wohnbaugenossenschaften schweiz | WOHNEN SCHWEIZ | hbg&amp;R&amp;"Arial,Fett"&amp;11Neubau </oddHeader>
    <oddFooter>&amp;L&amp;8 01/2025&amp;R&amp;8&amp;A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63" r:id="rId5" name="Check Box 15">
              <controlPr defaultSize="0" autoFill="0" autoLine="0" autoPict="0">
                <anchor moveWithCells="1">
                  <from>
                    <xdr:col>0</xdr:col>
                    <xdr:colOff>66675</xdr:colOff>
                    <xdr:row>5</xdr:row>
                    <xdr:rowOff>0</xdr:rowOff>
                  </from>
                  <to>
                    <xdr:col>0</xdr:col>
                    <xdr:colOff>371475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6" name="Check Box 16">
              <controlPr defaultSize="0" autoFill="0" autoLine="0" autoPict="0">
                <anchor moveWithCells="1">
                  <from>
                    <xdr:col>0</xdr:col>
                    <xdr:colOff>66675</xdr:colOff>
                    <xdr:row>5</xdr:row>
                    <xdr:rowOff>9525</xdr:rowOff>
                  </from>
                  <to>
                    <xdr:col>0</xdr:col>
                    <xdr:colOff>371475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7" name="Check Box 17">
              <controlPr defaultSize="0" autoFill="0" autoLine="0" autoPict="0">
                <anchor moveWithCells="1">
                  <from>
                    <xdr:col>0</xdr:col>
                    <xdr:colOff>66675</xdr:colOff>
                    <xdr:row>8</xdr:row>
                    <xdr:rowOff>9525</xdr:rowOff>
                  </from>
                  <to>
                    <xdr:col>0</xdr:col>
                    <xdr:colOff>371475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8" name="Check Box 18">
              <controlPr defaultSize="0" autoFill="0" autoLine="0" autoPict="0">
                <anchor moveWithCells="1">
                  <from>
                    <xdr:col>0</xdr:col>
                    <xdr:colOff>66675</xdr:colOff>
                    <xdr:row>11</xdr:row>
                    <xdr:rowOff>0</xdr:rowOff>
                  </from>
                  <to>
                    <xdr:col>0</xdr:col>
                    <xdr:colOff>371475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9" name="Check Box 19">
              <controlPr defaultSize="0" autoFill="0" autoLine="0" autoPict="0">
                <anchor moveWithCells="1">
                  <from>
                    <xdr:col>0</xdr:col>
                    <xdr:colOff>66675</xdr:colOff>
                    <xdr:row>11</xdr:row>
                    <xdr:rowOff>9525</xdr:rowOff>
                  </from>
                  <to>
                    <xdr:col>0</xdr:col>
                    <xdr:colOff>371475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10" name="Check Box 20">
              <controlPr defaultSize="0" autoFill="0" autoLine="0" autoPict="0">
                <anchor moveWithCells="1">
                  <from>
                    <xdr:col>0</xdr:col>
                    <xdr:colOff>66675</xdr:colOff>
                    <xdr:row>17</xdr:row>
                    <xdr:rowOff>9525</xdr:rowOff>
                  </from>
                  <to>
                    <xdr:col>0</xdr:col>
                    <xdr:colOff>371475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11" name="Check Box 21">
              <controlPr defaultSize="0" autoFill="0" autoLine="0" autoPict="0">
                <anchor moveWithCells="1">
                  <from>
                    <xdr:col>0</xdr:col>
                    <xdr:colOff>66675</xdr:colOff>
                    <xdr:row>19</xdr:row>
                    <xdr:rowOff>9525</xdr:rowOff>
                  </from>
                  <to>
                    <xdr:col>0</xdr:col>
                    <xdr:colOff>371475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12" name="Check Box 22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9525</xdr:rowOff>
                  </from>
                  <to>
                    <xdr:col>4</xdr:col>
                    <xdr:colOff>371475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13" name="Check Box 23">
              <controlPr defaultSize="0" autoFill="0" autoLine="0" autoPict="0">
                <anchor moveWithCells="1">
                  <from>
                    <xdr:col>0</xdr:col>
                    <xdr:colOff>76200</xdr:colOff>
                    <xdr:row>40</xdr:row>
                    <xdr:rowOff>95250</xdr:rowOff>
                  </from>
                  <to>
                    <xdr:col>1</xdr:col>
                    <xdr:colOff>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14" name="Check Box 25">
              <controlPr defaultSize="0" autoFill="0" autoLine="0" autoPict="0">
                <anchor moveWithCells="1">
                  <from>
                    <xdr:col>0</xdr:col>
                    <xdr:colOff>76200</xdr:colOff>
                    <xdr:row>41</xdr:row>
                    <xdr:rowOff>57150</xdr:rowOff>
                  </from>
                  <to>
                    <xdr:col>1</xdr:col>
                    <xdr:colOff>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15" name="Check Box 26">
              <controlPr defaultSize="0" autoFill="0" autoLine="0" autoPict="0">
                <anchor moveWithCells="1">
                  <from>
                    <xdr:col>0</xdr:col>
                    <xdr:colOff>76200</xdr:colOff>
                    <xdr:row>42</xdr:row>
                    <xdr:rowOff>57150</xdr:rowOff>
                  </from>
                  <to>
                    <xdr:col>1</xdr:col>
                    <xdr:colOff>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16" name="Check Box 27">
              <controlPr defaultSize="0" autoFill="0" autoLine="0" autoPict="0">
                <anchor moveWithCells="1">
                  <from>
                    <xdr:col>4</xdr:col>
                    <xdr:colOff>76200</xdr:colOff>
                    <xdr:row>40</xdr:row>
                    <xdr:rowOff>76200</xdr:rowOff>
                  </from>
                  <to>
                    <xdr:col>5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17" name="Check Box 28">
              <controlPr defaultSize="0" autoFill="0" autoLine="0" autoPict="0">
                <anchor moveWithCells="1">
                  <from>
                    <xdr:col>4</xdr:col>
                    <xdr:colOff>76200</xdr:colOff>
                    <xdr:row>41</xdr:row>
                    <xdr:rowOff>57150</xdr:rowOff>
                  </from>
                  <to>
                    <xdr:col>5</xdr:col>
                    <xdr:colOff>0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50CA-B759-4D1F-A985-04C7A81E6871}">
  <sheetPr codeName="Tabelle4">
    <pageSetUpPr fitToPage="1"/>
  </sheetPr>
  <dimension ref="A1:K47"/>
  <sheetViews>
    <sheetView zoomScaleNormal="100" workbookViewId="0">
      <selection activeCell="I6" sqref="I6:J6"/>
    </sheetView>
  </sheetViews>
  <sheetFormatPr baseColWidth="10" defaultRowHeight="17.100000000000001" customHeight="1" x14ac:dyDescent="0.2"/>
  <cols>
    <col min="1" max="1" width="5.7109375" style="2" customWidth="1"/>
    <col min="2" max="2" width="11.140625" style="2" customWidth="1"/>
    <col min="3" max="3" width="31.7109375" style="2" customWidth="1"/>
    <col min="4" max="4" width="23.85546875" style="2" customWidth="1"/>
    <col min="5" max="5" width="0.7109375" style="2" customWidth="1"/>
    <col min="6" max="6" width="15.7109375" style="2" customWidth="1"/>
    <col min="7" max="8" width="0.7109375" style="2" customWidth="1"/>
    <col min="9" max="9" width="6" style="2" customWidth="1"/>
    <col min="10" max="10" width="0.7109375" style="2" customWidth="1"/>
    <col min="11" max="16384" width="11.42578125" style="2"/>
  </cols>
  <sheetData>
    <row r="1" spans="1:11" ht="24.75" customHeight="1" x14ac:dyDescent="0.2">
      <c r="A1" s="52" t="s">
        <v>74</v>
      </c>
      <c r="B1" s="49"/>
      <c r="C1" s="49"/>
      <c r="D1" s="10"/>
      <c r="E1" s="10"/>
      <c r="F1" s="10"/>
      <c r="G1" s="10"/>
      <c r="H1" s="10"/>
      <c r="I1" s="10"/>
      <c r="J1" s="10"/>
    </row>
    <row r="2" spans="1:11" ht="21" customHeight="1" x14ac:dyDescent="0.2">
      <c r="A2" s="6" t="s">
        <v>16</v>
      </c>
      <c r="B2" s="7"/>
      <c r="C2" s="100"/>
      <c r="D2" s="7"/>
      <c r="E2" s="4"/>
      <c r="F2" s="4"/>
      <c r="G2" s="4"/>
      <c r="H2" s="7"/>
      <c r="I2" s="7"/>
      <c r="J2" s="5"/>
      <c r="K2" s="7"/>
    </row>
    <row r="3" spans="1:11" ht="6" customHeight="1" x14ac:dyDescent="0.2">
      <c r="A3" s="6"/>
      <c r="B3" s="7"/>
      <c r="C3" s="7"/>
      <c r="D3" s="7"/>
      <c r="E3" s="7"/>
      <c r="F3" s="7"/>
      <c r="G3" s="7"/>
      <c r="H3" s="7"/>
      <c r="I3" s="7"/>
      <c r="J3" s="8"/>
      <c r="K3" s="7"/>
    </row>
    <row r="4" spans="1:11" ht="20.100000000000001" customHeight="1" x14ac:dyDescent="0.2">
      <c r="A4" s="80" t="s">
        <v>17</v>
      </c>
      <c r="B4" s="7"/>
      <c r="C4" s="341" t="s">
        <v>268</v>
      </c>
      <c r="D4" s="341"/>
      <c r="E4" s="341"/>
      <c r="F4" s="341"/>
      <c r="G4" s="341"/>
      <c r="H4" s="341"/>
      <c r="I4" s="341"/>
      <c r="J4" s="8"/>
      <c r="K4" s="7"/>
    </row>
    <row r="5" spans="1:11" ht="20.100000000000001" customHeight="1" x14ac:dyDescent="0.2">
      <c r="A5" s="80"/>
      <c r="B5" s="7"/>
      <c r="C5" s="302" t="s">
        <v>276</v>
      </c>
      <c r="D5" s="302"/>
      <c r="E5" s="302"/>
      <c r="F5" s="302"/>
      <c r="G5" s="302"/>
      <c r="H5" s="302"/>
      <c r="I5" s="302"/>
      <c r="J5" s="8"/>
      <c r="K5" s="7"/>
    </row>
    <row r="6" spans="1:11" ht="20.100000000000001" customHeight="1" x14ac:dyDescent="0.2">
      <c r="A6" s="80" t="s">
        <v>120</v>
      </c>
      <c r="B6" s="7"/>
      <c r="C6" s="7"/>
      <c r="D6" s="7"/>
      <c r="E6" s="7"/>
      <c r="F6" s="15"/>
      <c r="G6" s="7"/>
      <c r="H6" s="7"/>
      <c r="I6" s="7"/>
      <c r="J6" s="8"/>
      <c r="K6" s="7"/>
    </row>
    <row r="7" spans="1:11" ht="17.100000000000001" customHeight="1" x14ac:dyDescent="0.2">
      <c r="A7" s="80" t="s">
        <v>81</v>
      </c>
      <c r="B7" s="7"/>
      <c r="C7" s="7"/>
      <c r="D7" s="99" t="s">
        <v>78</v>
      </c>
      <c r="E7" s="99"/>
      <c r="F7" s="303" t="s">
        <v>79</v>
      </c>
      <c r="G7" s="303"/>
      <c r="H7" s="303"/>
      <c r="I7" s="303"/>
      <c r="J7" s="8"/>
      <c r="K7" s="7"/>
    </row>
    <row r="8" spans="1:11" ht="9.75" customHeight="1" x14ac:dyDescent="0.2">
      <c r="A8" s="9"/>
      <c r="B8" s="10"/>
      <c r="C8" s="10"/>
      <c r="D8" s="10"/>
      <c r="E8" s="10"/>
      <c r="F8" s="10"/>
      <c r="G8" s="10"/>
      <c r="H8" s="27"/>
      <c r="I8" s="27"/>
      <c r="J8" s="33"/>
      <c r="K8" s="7"/>
    </row>
    <row r="9" spans="1:11" ht="15.75" customHeight="1" x14ac:dyDescent="0.2">
      <c r="A9" s="7"/>
      <c r="B9" s="7"/>
      <c r="C9" s="7"/>
      <c r="D9" s="7"/>
      <c r="E9" s="7"/>
      <c r="F9" s="7"/>
      <c r="G9" s="7"/>
      <c r="H9" s="15"/>
      <c r="I9" s="15"/>
      <c r="J9" s="15"/>
    </row>
    <row r="10" spans="1:11" ht="24.75" customHeight="1" x14ac:dyDescent="0.2">
      <c r="A10" s="53" t="s">
        <v>0</v>
      </c>
      <c r="B10" s="49"/>
      <c r="C10" s="49"/>
      <c r="D10" s="10"/>
      <c r="E10" s="10"/>
      <c r="F10" s="10"/>
      <c r="G10" s="10"/>
      <c r="H10" s="27"/>
      <c r="I10" s="27"/>
      <c r="J10" s="27"/>
    </row>
    <row r="11" spans="1:11" ht="21" customHeight="1" x14ac:dyDescent="0.2">
      <c r="A11" s="96"/>
      <c r="B11" s="7" t="s">
        <v>174</v>
      </c>
      <c r="C11" s="7"/>
      <c r="D11" s="18" t="s">
        <v>6</v>
      </c>
      <c r="E11" s="7"/>
      <c r="F11" s="333"/>
      <c r="G11" s="342"/>
      <c r="H11" s="342"/>
      <c r="I11" s="342"/>
      <c r="J11" s="43"/>
      <c r="K11" s="7"/>
    </row>
    <row r="12" spans="1:11" ht="17.100000000000001" customHeight="1" x14ac:dyDescent="0.2">
      <c r="A12" s="96"/>
      <c r="B12" s="7" t="s">
        <v>175</v>
      </c>
      <c r="C12" s="7"/>
      <c r="D12" s="18" t="s">
        <v>6</v>
      </c>
      <c r="E12" s="7"/>
      <c r="F12" s="333"/>
      <c r="G12" s="342"/>
      <c r="H12" s="342"/>
      <c r="I12" s="342"/>
      <c r="J12" s="34"/>
      <c r="K12" s="7"/>
    </row>
    <row r="13" spans="1:11" ht="17.100000000000001" customHeight="1" x14ac:dyDescent="0.2">
      <c r="A13" s="96"/>
      <c r="B13" s="7" t="s">
        <v>176</v>
      </c>
      <c r="C13" s="7"/>
      <c r="D13" s="18" t="s">
        <v>6</v>
      </c>
      <c r="E13" s="7"/>
      <c r="F13" s="333"/>
      <c r="G13" s="342"/>
      <c r="H13" s="342"/>
      <c r="I13" s="342"/>
      <c r="J13" s="34"/>
      <c r="K13" s="7"/>
    </row>
    <row r="14" spans="1:11" ht="17.100000000000001" customHeight="1" x14ac:dyDescent="0.2">
      <c r="A14" s="96"/>
      <c r="B14" s="7" t="s">
        <v>177</v>
      </c>
      <c r="C14" s="7"/>
      <c r="D14" s="117" t="s">
        <v>136</v>
      </c>
      <c r="E14" s="7"/>
      <c r="F14" s="334"/>
      <c r="G14" s="334"/>
      <c r="H14" s="334"/>
      <c r="I14" s="334"/>
      <c r="J14" s="34"/>
      <c r="K14" s="7"/>
    </row>
    <row r="15" spans="1:11" ht="17.100000000000001" customHeight="1" x14ac:dyDescent="0.2">
      <c r="A15" s="96"/>
      <c r="B15" s="7" t="s">
        <v>178</v>
      </c>
      <c r="C15" s="7"/>
      <c r="D15" s="117" t="s">
        <v>136</v>
      </c>
      <c r="E15" s="7"/>
      <c r="F15" s="333"/>
      <c r="G15" s="333"/>
      <c r="H15" s="333"/>
      <c r="I15" s="333"/>
      <c r="J15" s="8"/>
      <c r="K15" s="7"/>
    </row>
    <row r="16" spans="1:11" ht="9" customHeight="1" x14ac:dyDescent="0.2">
      <c r="A16" s="9"/>
      <c r="B16" s="10"/>
      <c r="C16" s="10"/>
      <c r="D16" s="10"/>
      <c r="E16" s="10"/>
      <c r="F16" s="10"/>
      <c r="G16" s="27"/>
      <c r="H16" s="10"/>
      <c r="I16" s="12"/>
      <c r="J16" s="11"/>
      <c r="K16" s="7"/>
    </row>
    <row r="17" spans="1:11" ht="17.100000000000001" customHeight="1" x14ac:dyDescent="0.2">
      <c r="A17" s="7"/>
      <c r="B17" s="7"/>
      <c r="C17" s="7"/>
      <c r="D17" s="7"/>
      <c r="E17" s="7"/>
      <c r="F17" s="7"/>
      <c r="G17" s="15"/>
      <c r="H17" s="7"/>
      <c r="I17" s="7"/>
    </row>
    <row r="18" spans="1:11" ht="12.95" customHeight="1" x14ac:dyDescent="0.2">
      <c r="A18" s="351" t="s">
        <v>37</v>
      </c>
      <c r="B18" s="351"/>
      <c r="C18" s="351"/>
      <c r="D18" s="352"/>
      <c r="E18" s="347" t="s">
        <v>77</v>
      </c>
      <c r="F18" s="348"/>
      <c r="G18" s="348"/>
      <c r="H18" s="75" t="s">
        <v>75</v>
      </c>
      <c r="I18" s="4"/>
      <c r="J18" s="5"/>
    </row>
    <row r="19" spans="1:11" ht="12" customHeight="1" x14ac:dyDescent="0.2">
      <c r="A19" s="353"/>
      <c r="B19" s="353"/>
      <c r="C19" s="353"/>
      <c r="D19" s="354"/>
      <c r="E19" s="349"/>
      <c r="F19" s="350"/>
      <c r="G19" s="350"/>
      <c r="H19" s="78" t="s">
        <v>76</v>
      </c>
      <c r="I19" s="10"/>
      <c r="J19" s="11"/>
    </row>
    <row r="20" spans="1:11" ht="21" customHeight="1" x14ac:dyDescent="0.2">
      <c r="A20" s="101" t="s">
        <v>38</v>
      </c>
      <c r="B20" s="15" t="s">
        <v>179</v>
      </c>
      <c r="C20" s="15"/>
      <c r="D20" s="15"/>
      <c r="E20" s="79"/>
      <c r="F20" s="105"/>
      <c r="G20" s="15"/>
      <c r="H20" s="76"/>
      <c r="I20" s="107"/>
      <c r="J20" s="5"/>
    </row>
    <row r="21" spans="1:11" ht="15.75" customHeight="1" x14ac:dyDescent="0.2">
      <c r="A21" s="96"/>
      <c r="B21" s="15" t="s">
        <v>180</v>
      </c>
      <c r="C21" s="15"/>
      <c r="D21" s="15"/>
      <c r="E21" s="24"/>
      <c r="F21" s="97"/>
      <c r="G21" s="15"/>
      <c r="H21" s="77"/>
      <c r="I21" s="108"/>
      <c r="J21" s="8"/>
    </row>
    <row r="22" spans="1:11" ht="15.75" customHeight="1" x14ac:dyDescent="0.2">
      <c r="A22" s="96"/>
      <c r="B22" s="15" t="s">
        <v>181</v>
      </c>
      <c r="C22" s="15"/>
      <c r="D22" s="15"/>
      <c r="E22" s="24"/>
      <c r="F22" s="105"/>
      <c r="G22" s="15"/>
      <c r="H22" s="24"/>
      <c r="I22" s="108"/>
      <c r="J22" s="8"/>
    </row>
    <row r="23" spans="1:11" ht="15.75" customHeight="1" x14ac:dyDescent="0.2">
      <c r="A23" s="96"/>
      <c r="B23" s="15" t="s">
        <v>182</v>
      </c>
      <c r="C23" s="15"/>
      <c r="D23" s="15"/>
      <c r="E23" s="24"/>
      <c r="F23" s="105"/>
      <c r="G23" s="15"/>
      <c r="H23" s="77"/>
      <c r="I23" s="108"/>
      <c r="J23" s="8"/>
    </row>
    <row r="24" spans="1:11" ht="15.75" customHeight="1" x14ac:dyDescent="0.2">
      <c r="A24" s="96"/>
      <c r="B24" s="15" t="s">
        <v>183</v>
      </c>
      <c r="C24" s="15"/>
      <c r="D24" s="15"/>
      <c r="E24" s="24"/>
      <c r="F24" s="105"/>
      <c r="G24" s="15"/>
      <c r="H24" s="77"/>
      <c r="I24" s="108"/>
      <c r="J24" s="8"/>
    </row>
    <row r="25" spans="1:11" ht="15.75" customHeight="1" x14ac:dyDescent="0.2">
      <c r="A25" s="96"/>
      <c r="B25" s="15" t="s">
        <v>184</v>
      </c>
      <c r="C25" s="15"/>
      <c r="D25" s="34"/>
      <c r="E25" s="15"/>
      <c r="F25" s="103"/>
      <c r="G25" s="15"/>
      <c r="H25" s="77"/>
      <c r="I25" s="104"/>
      <c r="J25" s="8"/>
    </row>
    <row r="26" spans="1:11" ht="15.75" customHeight="1" x14ac:dyDescent="0.2">
      <c r="A26" s="96"/>
      <c r="B26" s="134" t="s">
        <v>185</v>
      </c>
      <c r="D26" s="34"/>
      <c r="E26" s="15"/>
      <c r="F26" s="97"/>
      <c r="G26" s="15"/>
      <c r="H26" s="77"/>
      <c r="I26" s="108"/>
      <c r="J26" s="8"/>
    </row>
    <row r="27" spans="1:11" ht="15.75" customHeight="1" x14ac:dyDescent="0.2">
      <c r="A27" s="96"/>
      <c r="B27" s="134" t="s">
        <v>186</v>
      </c>
      <c r="D27" s="34"/>
      <c r="E27" s="15"/>
      <c r="F27" s="105"/>
      <c r="G27" s="15"/>
      <c r="H27" s="77"/>
      <c r="I27" s="107"/>
      <c r="J27" s="8"/>
    </row>
    <row r="28" spans="1:11" ht="15.75" customHeight="1" x14ac:dyDescent="0.2">
      <c r="A28" s="96"/>
      <c r="B28" s="134" t="s">
        <v>187</v>
      </c>
      <c r="D28" s="34"/>
      <c r="E28" s="15"/>
      <c r="F28" s="105"/>
      <c r="G28" s="15"/>
      <c r="H28" s="77"/>
      <c r="I28" s="107"/>
      <c r="J28" s="8"/>
    </row>
    <row r="29" spans="1:11" ht="15.75" customHeight="1" x14ac:dyDescent="0.2">
      <c r="A29" s="96"/>
      <c r="B29" s="134" t="s">
        <v>188</v>
      </c>
      <c r="D29" s="34"/>
      <c r="E29" s="15"/>
      <c r="F29" s="106"/>
      <c r="G29" s="15"/>
      <c r="H29" s="77"/>
      <c r="I29" s="107"/>
      <c r="J29" s="8"/>
    </row>
    <row r="30" spans="1:11" ht="15.75" customHeight="1" x14ac:dyDescent="0.2">
      <c r="A30" s="96"/>
      <c r="B30" s="15" t="s">
        <v>189</v>
      </c>
      <c r="C30" s="15"/>
      <c r="D30" s="34"/>
      <c r="E30" s="15"/>
      <c r="F30" s="105"/>
      <c r="G30" s="15"/>
      <c r="H30" s="77"/>
      <c r="I30" s="108"/>
      <c r="J30" s="8"/>
    </row>
    <row r="31" spans="1:11" ht="6" customHeight="1" x14ac:dyDescent="0.2">
      <c r="A31" s="6"/>
      <c r="B31" s="15"/>
      <c r="C31" s="15"/>
      <c r="D31" s="15"/>
      <c r="E31" s="26"/>
      <c r="F31" s="27"/>
      <c r="G31" s="27"/>
      <c r="H31" s="83"/>
      <c r="I31" s="27"/>
      <c r="J31" s="11"/>
    </row>
    <row r="32" spans="1:11" ht="15" customHeight="1" x14ac:dyDescent="0.2">
      <c r="A32" s="81" t="s">
        <v>80</v>
      </c>
      <c r="B32" s="15"/>
      <c r="C32" s="15"/>
      <c r="D32" s="15"/>
      <c r="E32" s="55"/>
      <c r="F32" s="55"/>
      <c r="G32" s="55"/>
      <c r="H32" s="84"/>
      <c r="I32" s="55"/>
      <c r="J32" s="5"/>
      <c r="K32" s="7"/>
    </row>
    <row r="33" spans="1:10" ht="6" customHeight="1" x14ac:dyDescent="0.2">
      <c r="A33" s="26"/>
      <c r="B33" s="27"/>
      <c r="C33" s="27"/>
      <c r="D33" s="27"/>
      <c r="E33" s="27"/>
      <c r="F33" s="27"/>
      <c r="G33" s="27"/>
      <c r="H33" s="36"/>
      <c r="I33" s="10"/>
      <c r="J33" s="11"/>
    </row>
    <row r="34" spans="1:10" ht="17.100000000000001" customHeight="1" x14ac:dyDescent="0.2">
      <c r="A34" s="15"/>
      <c r="B34" s="15"/>
      <c r="C34" s="15"/>
      <c r="D34" s="15"/>
      <c r="E34" s="15"/>
      <c r="F34" s="15"/>
      <c r="G34" s="15"/>
      <c r="H34" s="32"/>
    </row>
    <row r="35" spans="1:10" ht="17.100000000000001" customHeight="1" x14ac:dyDescent="0.25">
      <c r="A35" s="51" t="s">
        <v>82</v>
      </c>
    </row>
    <row r="36" spans="1:10" ht="6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20.100000000000001" customHeight="1" x14ac:dyDescent="0.2">
      <c r="A37" s="6" t="s">
        <v>88</v>
      </c>
      <c r="B37" s="7"/>
      <c r="C37" s="7"/>
      <c r="D37" s="7"/>
      <c r="E37" s="7"/>
      <c r="F37" s="7"/>
      <c r="G37" s="7"/>
      <c r="H37" s="7"/>
      <c r="I37" s="7"/>
      <c r="J37" s="8"/>
    </row>
    <row r="38" spans="1:10" ht="20.100000000000001" customHeight="1" x14ac:dyDescent="0.2">
      <c r="A38" s="343"/>
      <c r="B38" s="343"/>
      <c r="C38" s="343"/>
      <c r="D38" s="343"/>
      <c r="E38" s="343"/>
      <c r="F38" s="343"/>
      <c r="G38" s="343"/>
      <c r="H38" s="343"/>
      <c r="I38" s="344"/>
      <c r="J38" s="114"/>
    </row>
    <row r="39" spans="1:10" ht="20.100000000000001" customHeight="1" x14ac:dyDescent="0.2">
      <c r="A39" s="345"/>
      <c r="B39" s="345"/>
      <c r="C39" s="345"/>
      <c r="D39" s="345"/>
      <c r="E39" s="345"/>
      <c r="F39" s="345"/>
      <c r="G39" s="345"/>
      <c r="H39" s="345"/>
      <c r="I39" s="346"/>
      <c r="J39" s="114"/>
    </row>
    <row r="40" spans="1:10" ht="20.100000000000001" customHeight="1" x14ac:dyDescent="0.2">
      <c r="A40" s="345"/>
      <c r="B40" s="345"/>
      <c r="C40" s="345"/>
      <c r="D40" s="345"/>
      <c r="E40" s="345"/>
      <c r="F40" s="345"/>
      <c r="G40" s="345"/>
      <c r="H40" s="345"/>
      <c r="I40" s="346"/>
      <c r="J40" s="114"/>
    </row>
    <row r="41" spans="1:10" ht="20.100000000000001" customHeight="1" x14ac:dyDescent="0.2">
      <c r="A41" s="345"/>
      <c r="B41" s="345"/>
      <c r="C41" s="345"/>
      <c r="D41" s="345"/>
      <c r="E41" s="345"/>
      <c r="F41" s="345"/>
      <c r="G41" s="345"/>
      <c r="H41" s="345"/>
      <c r="I41" s="346"/>
      <c r="J41" s="114"/>
    </row>
    <row r="42" spans="1:10" ht="20.100000000000001" customHeight="1" x14ac:dyDescent="0.2">
      <c r="A42" s="345"/>
      <c r="B42" s="345"/>
      <c r="C42" s="345"/>
      <c r="D42" s="345"/>
      <c r="E42" s="345"/>
      <c r="F42" s="345"/>
      <c r="G42" s="345"/>
      <c r="H42" s="345"/>
      <c r="I42" s="346"/>
      <c r="J42" s="114"/>
    </row>
    <row r="43" spans="1:10" ht="20.100000000000001" customHeight="1" x14ac:dyDescent="0.2">
      <c r="A43" s="17" t="s">
        <v>83</v>
      </c>
      <c r="B43" s="7"/>
      <c r="C43" s="7"/>
      <c r="D43" s="7"/>
      <c r="E43" s="7"/>
      <c r="F43" s="7"/>
      <c r="G43" s="7"/>
      <c r="H43" s="7"/>
      <c r="I43" s="7"/>
      <c r="J43" s="5"/>
    </row>
    <row r="44" spans="1:10" ht="20.100000000000001" customHeight="1" x14ac:dyDescent="0.2">
      <c r="A44" s="343"/>
      <c r="B44" s="343"/>
      <c r="C44" s="343"/>
      <c r="D44" s="343"/>
      <c r="E44" s="343"/>
      <c r="F44" s="343"/>
      <c r="G44" s="343"/>
      <c r="H44" s="343"/>
      <c r="I44" s="344"/>
      <c r="J44" s="114"/>
    </row>
    <row r="45" spans="1:10" ht="20.100000000000001" customHeight="1" x14ac:dyDescent="0.2">
      <c r="A45" s="345"/>
      <c r="B45" s="345"/>
      <c r="C45" s="345"/>
      <c r="D45" s="345"/>
      <c r="E45" s="345"/>
      <c r="F45" s="345"/>
      <c r="G45" s="345"/>
      <c r="H45" s="345"/>
      <c r="I45" s="346"/>
      <c r="J45" s="114"/>
    </row>
    <row r="46" spans="1:10" ht="20.100000000000001" customHeight="1" x14ac:dyDescent="0.2">
      <c r="A46" s="345"/>
      <c r="B46" s="345"/>
      <c r="C46" s="345"/>
      <c r="D46" s="345"/>
      <c r="E46" s="345"/>
      <c r="F46" s="345"/>
      <c r="G46" s="345"/>
      <c r="H46" s="345"/>
      <c r="I46" s="346"/>
      <c r="J46" s="114"/>
    </row>
    <row r="47" spans="1:10" ht="20.100000000000001" customHeight="1" x14ac:dyDescent="0.2">
      <c r="A47" s="345"/>
      <c r="B47" s="345"/>
      <c r="C47" s="345"/>
      <c r="D47" s="345"/>
      <c r="E47" s="345"/>
      <c r="F47" s="345"/>
      <c r="G47" s="345"/>
      <c r="H47" s="345"/>
      <c r="I47" s="346"/>
      <c r="J47" s="115"/>
    </row>
  </sheetData>
  <sheetProtection sheet="1" objects="1" scenarios="1"/>
  <customSheetViews>
    <customSheetView guid="{AF651A68-4645-4362-AF8A-A7BC497B5912}" scale="160" hiddenRows="1" showRuler="0" topLeftCell="A11">
      <selection activeCell="E52" sqref="E52"/>
      <pageMargins left="0.47244094488188981" right="0.39370078740157483" top="0.78740157480314965" bottom="0.59055118110236227" header="0.51181102362204722" footer="0.27559055118110237"/>
      <pageSetup paperSize="9" scale="99" orientation="portrait" r:id="rId1"/>
      <headerFooter alignWithMargins="0">
        <oddHeader>&amp;L&amp;"Arial,Fett"&amp;8BWO SVW SWE VLB EGW HBG&amp;R&amp;"Arial,Fett"Neubau</oddHeader>
        <oddFooter>&amp;L&amp;8 03.12. 2003 RS&amp;R&amp;8Seite 2</oddFooter>
      </headerFooter>
    </customSheetView>
  </customSheetViews>
  <mergeCells count="10">
    <mergeCell ref="C4:I4"/>
    <mergeCell ref="F11:I11"/>
    <mergeCell ref="F12:I12"/>
    <mergeCell ref="F13:I13"/>
    <mergeCell ref="A38:I42"/>
    <mergeCell ref="A44:I47"/>
    <mergeCell ref="E18:G19"/>
    <mergeCell ref="A18:D19"/>
    <mergeCell ref="F15:I15"/>
    <mergeCell ref="F14:I14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7" orientation="portrait" r:id="rId2"/>
  <headerFooter alignWithMargins="0">
    <oddHeader xml:space="preserve">&amp;L&amp;"Arial,Fett"&amp;8BWO | wohnbaugenossenschaften schweiz | WOHNEN SCHWEIZ | hbg&amp;R&amp;"Arial,Fett"&amp;11Neubau </oddHeader>
    <oddFooter>&amp;L&amp;8 01/2025&amp;R&amp;8&amp;A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5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66675</xdr:rowOff>
                  </from>
                  <to>
                    <xdr:col>2</xdr:col>
                    <xdr:colOff>304800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0</xdr:col>
                    <xdr:colOff>57150</xdr:colOff>
                    <xdr:row>10</xdr:row>
                    <xdr:rowOff>66675</xdr:rowOff>
                  </from>
                  <to>
                    <xdr:col>0</xdr:col>
                    <xdr:colOff>361950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0</xdr:col>
                    <xdr:colOff>57150</xdr:colOff>
                    <xdr:row>22</xdr:row>
                    <xdr:rowOff>0</xdr:rowOff>
                  </from>
                  <to>
                    <xdr:col>1</xdr:col>
                    <xdr:colOff>19050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0</xdr:rowOff>
                  </from>
                  <to>
                    <xdr:col>1</xdr:col>
                    <xdr:colOff>19050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0</xdr:rowOff>
                  </from>
                  <to>
                    <xdr:col>1</xdr:col>
                    <xdr:colOff>19050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180975</xdr:rowOff>
                  </from>
                  <to>
                    <xdr:col>1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0</xdr:col>
                    <xdr:colOff>66675</xdr:colOff>
                    <xdr:row>19</xdr:row>
                    <xdr:rowOff>66675</xdr:rowOff>
                  </from>
                  <to>
                    <xdr:col>1</xdr:col>
                    <xdr:colOff>28575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21</xdr:row>
                    <xdr:rowOff>0</xdr:rowOff>
                  </from>
                  <to>
                    <xdr:col>1</xdr:col>
                    <xdr:colOff>19050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3" name="Check Box 11">
              <controlPr defaultSize="0" autoFill="0" autoLine="0" autoPict="0">
                <anchor moveWithCells="1">
                  <from>
                    <xdr:col>3</xdr:col>
                    <xdr:colOff>904875</xdr:colOff>
                    <xdr:row>3</xdr:row>
                    <xdr:rowOff>66675</xdr:rowOff>
                  </from>
                  <to>
                    <xdr:col>3</xdr:col>
                    <xdr:colOff>1219200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4" name="Check Box 13">
              <controlPr defaultSize="0" autoFill="0" autoLine="0" autoPict="0">
                <anchor moveWithCells="1">
                  <from>
                    <xdr:col>0</xdr:col>
                    <xdr:colOff>57150</xdr:colOff>
                    <xdr:row>20</xdr:row>
                    <xdr:rowOff>0</xdr:rowOff>
                  </from>
                  <to>
                    <xdr:col>1</xdr:col>
                    <xdr:colOff>19050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5" name="Check Box 14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0</xdr:rowOff>
                  </from>
                  <to>
                    <xdr:col>1</xdr:col>
                    <xdr:colOff>19050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6" name="Check Box 15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0</xdr:rowOff>
                  </from>
                  <to>
                    <xdr:col>1</xdr:col>
                    <xdr:colOff>19050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7" name="Check Box 16">
              <controlPr defaultSize="0" autoFill="0" autoLine="0" autoPict="0">
                <anchor moveWithCells="1">
                  <from>
                    <xdr:col>0</xdr:col>
                    <xdr:colOff>57150</xdr:colOff>
                    <xdr:row>23</xdr:row>
                    <xdr:rowOff>0</xdr:rowOff>
                  </from>
                  <to>
                    <xdr:col>1</xdr:col>
                    <xdr:colOff>19050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8" name="Check Box 17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0</xdr:rowOff>
                  </from>
                  <to>
                    <xdr:col>1</xdr:col>
                    <xdr:colOff>19050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19" name="Check Box 18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0</xdr:rowOff>
                  </from>
                  <to>
                    <xdr:col>1</xdr:col>
                    <xdr:colOff>19050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20" name="Check Box 19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19050</xdr:rowOff>
                  </from>
                  <to>
                    <xdr:col>0</xdr:col>
                    <xdr:colOff>361950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21" name="Check Box 20">
              <controlPr defaultSize="0" autoFill="0" autoLine="0" autoPict="0">
                <anchor moveWithCells="1">
                  <from>
                    <xdr:col>0</xdr:col>
                    <xdr:colOff>57150</xdr:colOff>
                    <xdr:row>12</xdr:row>
                    <xdr:rowOff>19050</xdr:rowOff>
                  </from>
                  <to>
                    <xdr:col>0</xdr:col>
                    <xdr:colOff>361950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22" name="Check Box 21">
              <controlPr defaultSize="0" autoFill="0" autoLine="0" autoPict="0">
                <anchor moveWithCells="1">
                  <from>
                    <xdr:col>0</xdr:col>
                    <xdr:colOff>57150</xdr:colOff>
                    <xdr:row>13</xdr:row>
                    <xdr:rowOff>19050</xdr:rowOff>
                  </from>
                  <to>
                    <xdr:col>0</xdr:col>
                    <xdr:colOff>361950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23" name="Check Box 22">
              <controlPr defaultSize="0" autoFill="0" autoLine="0" autoPict="0">
                <anchor moveWithCells="1">
                  <from>
                    <xdr:col>0</xdr:col>
                    <xdr:colOff>57150</xdr:colOff>
                    <xdr:row>14</xdr:row>
                    <xdr:rowOff>19050</xdr:rowOff>
                  </from>
                  <to>
                    <xdr:col>0</xdr:col>
                    <xdr:colOff>361950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24" name="Check Box 23">
              <controlPr defaultSize="0" autoFill="0" autoLine="0" autoPict="0">
                <anchor moveWithCells="1">
                  <from>
                    <xdr:col>3</xdr:col>
                    <xdr:colOff>904875</xdr:colOff>
                    <xdr:row>6</xdr:row>
                    <xdr:rowOff>28575</xdr:rowOff>
                  </from>
                  <to>
                    <xdr:col>3</xdr:col>
                    <xdr:colOff>1219200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5" name="Check Box 24">
              <controlPr defaultSize="0" autoFill="0" autoLine="0" autoPict="0">
                <anchor moveWithCells="1">
                  <from>
                    <xdr:col>5</xdr:col>
                    <xdr:colOff>352425</xdr:colOff>
                    <xdr:row>6</xdr:row>
                    <xdr:rowOff>28575</xdr:rowOff>
                  </from>
                  <to>
                    <xdr:col>5</xdr:col>
                    <xdr:colOff>666750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r:id="rId26" name="Check Box 30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66675</xdr:rowOff>
                  </from>
                  <to>
                    <xdr:col>2</xdr:col>
                    <xdr:colOff>304800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r:id="rId27" name="Check Box 31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2</xdr:col>
                    <xdr:colOff>323850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r:id="rId28" name="Check Box 32">
              <controlPr defaultSize="0" autoFill="0" autoLine="0" autoPict="0">
                <anchor moveWithCells="1">
                  <from>
                    <xdr:col>3</xdr:col>
                    <xdr:colOff>904875</xdr:colOff>
                    <xdr:row>3</xdr:row>
                    <xdr:rowOff>66675</xdr:rowOff>
                  </from>
                  <to>
                    <xdr:col>3</xdr:col>
                    <xdr:colOff>1219200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r:id="rId29" name="Check Box 33">
              <controlPr defaultSize="0" autoFill="0" autoLine="0" autoPict="0">
                <anchor moveWithCells="1">
                  <from>
                    <xdr:col>3</xdr:col>
                    <xdr:colOff>904875</xdr:colOff>
                    <xdr:row>4</xdr:row>
                    <xdr:rowOff>38100</xdr:rowOff>
                  </from>
                  <to>
                    <xdr:col>3</xdr:col>
                    <xdr:colOff>1219200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3D00-DF59-4577-811F-D71B4E24FE0E}">
  <sheetPr codeName="Tabelle5">
    <pageSetUpPr fitToPage="1"/>
  </sheetPr>
  <dimension ref="A1:Y49"/>
  <sheetViews>
    <sheetView showZeros="0" zoomScaleNormal="100" zoomScaleSheetLayoutView="100" workbookViewId="0">
      <selection activeCell="E4" sqref="E4:H4"/>
    </sheetView>
  </sheetViews>
  <sheetFormatPr baseColWidth="10" defaultRowHeight="17.100000000000001" customHeight="1" x14ac:dyDescent="0.2"/>
  <cols>
    <col min="1" max="1" width="4.85546875" style="2" customWidth="1"/>
    <col min="2" max="2" width="16.140625" style="2" customWidth="1"/>
    <col min="3" max="3" width="10.7109375" style="2" customWidth="1"/>
    <col min="4" max="4" width="6.7109375" style="2" customWidth="1"/>
    <col min="5" max="5" width="14.7109375" style="2" customWidth="1"/>
    <col min="6" max="6" width="6.7109375" style="2" customWidth="1"/>
    <col min="7" max="7" width="11.28515625" style="2" customWidth="1"/>
    <col min="8" max="8" width="25.7109375" style="2" customWidth="1"/>
    <col min="9" max="9" width="0.85546875" style="2" customWidth="1"/>
    <col min="10" max="19" width="11.42578125" style="324"/>
    <col min="20" max="16384" width="11.42578125" style="2"/>
  </cols>
  <sheetData>
    <row r="1" spans="1:25" ht="17.100000000000001" customHeight="1" x14ac:dyDescent="0.25">
      <c r="A1" s="51" t="s">
        <v>125</v>
      </c>
    </row>
    <row r="2" spans="1:25" ht="6" customHeight="1" x14ac:dyDescent="0.2"/>
    <row r="3" spans="1:25" ht="6" customHeight="1" x14ac:dyDescent="0.2">
      <c r="A3" s="82"/>
      <c r="B3" s="55"/>
      <c r="C3" s="55"/>
      <c r="D3" s="55"/>
      <c r="E3" s="55"/>
      <c r="F3" s="55"/>
      <c r="G3" s="55"/>
      <c r="H3" s="55"/>
      <c r="I3" s="5"/>
    </row>
    <row r="4" spans="1:25" ht="17.100000000000001" customHeight="1" x14ac:dyDescent="0.2">
      <c r="A4" s="6" t="s">
        <v>30</v>
      </c>
      <c r="B4" s="7"/>
      <c r="C4" s="7"/>
      <c r="D4" s="7"/>
      <c r="E4" s="337"/>
      <c r="F4" s="337"/>
      <c r="G4" s="337"/>
      <c r="H4" s="337"/>
      <c r="I4" s="8"/>
    </row>
    <row r="5" spans="1:25" ht="17.100000000000001" customHeight="1" x14ac:dyDescent="0.2">
      <c r="A5" s="6" t="s">
        <v>27</v>
      </c>
      <c r="B5" s="7"/>
      <c r="C5" s="7"/>
      <c r="D5" s="15"/>
      <c r="E5" s="335"/>
      <c r="F5" s="335"/>
      <c r="G5" s="335"/>
      <c r="H5" s="335"/>
      <c r="I5" s="8"/>
    </row>
    <row r="6" spans="1:25" ht="17.100000000000001" customHeight="1" x14ac:dyDescent="0.2">
      <c r="A6" s="6" t="s">
        <v>269</v>
      </c>
      <c r="B6" s="7"/>
      <c r="C6" s="7"/>
      <c r="D6" s="15"/>
      <c r="E6" s="335"/>
      <c r="F6" s="335"/>
      <c r="G6" s="335"/>
      <c r="H6" s="335"/>
      <c r="I6" s="8"/>
    </row>
    <row r="7" spans="1:25" ht="17.100000000000001" customHeight="1" x14ac:dyDescent="0.2">
      <c r="A7" s="6" t="s">
        <v>39</v>
      </c>
      <c r="B7" s="7"/>
      <c r="C7" s="7"/>
      <c r="D7" s="15"/>
      <c r="E7" s="337"/>
      <c r="F7" s="337"/>
      <c r="G7" s="337"/>
      <c r="H7" s="337"/>
      <c r="I7" s="8"/>
    </row>
    <row r="8" spans="1:25" ht="17.100000000000001" customHeight="1" x14ac:dyDescent="0.2">
      <c r="A8" s="6" t="s">
        <v>84</v>
      </c>
      <c r="B8" s="7"/>
      <c r="C8" s="7"/>
      <c r="D8" s="15"/>
      <c r="E8" s="335"/>
      <c r="F8" s="335"/>
      <c r="G8" s="335"/>
      <c r="H8" s="335"/>
      <c r="I8" s="8"/>
    </row>
    <row r="9" spans="1:25" ht="17.100000000000001" customHeight="1" x14ac:dyDescent="0.2">
      <c r="A9" s="6" t="s">
        <v>26</v>
      </c>
      <c r="B9" s="7"/>
      <c r="C9" s="7"/>
      <c r="D9" s="15"/>
      <c r="E9" s="99" t="s">
        <v>7</v>
      </c>
      <c r="F9" s="362" t="s">
        <v>8</v>
      </c>
      <c r="G9" s="362"/>
      <c r="H9" s="7"/>
      <c r="I9" s="8"/>
    </row>
    <row r="10" spans="1:25" ht="17.100000000000001" customHeight="1" x14ac:dyDescent="0.2">
      <c r="A10" s="6" t="s">
        <v>29</v>
      </c>
      <c r="B10" s="7"/>
      <c r="C10" s="7"/>
      <c r="D10" s="15"/>
      <c r="E10" s="337"/>
      <c r="F10" s="337"/>
      <c r="G10" s="337"/>
      <c r="H10" s="337"/>
      <c r="I10" s="8"/>
    </row>
    <row r="11" spans="1:25" ht="17.100000000000001" customHeight="1" x14ac:dyDescent="0.2">
      <c r="A11" s="6" t="s">
        <v>154</v>
      </c>
      <c r="B11" s="7"/>
      <c r="C11" s="7"/>
      <c r="D11" s="15"/>
      <c r="E11" s="335"/>
      <c r="F11" s="335"/>
      <c r="G11" s="335"/>
      <c r="H11" s="335"/>
      <c r="I11" s="8"/>
    </row>
    <row r="12" spans="1:25" ht="17.100000000000001" customHeight="1" x14ac:dyDescent="0.2">
      <c r="A12" s="6" t="s">
        <v>40</v>
      </c>
      <c r="B12" s="16"/>
      <c r="C12" s="16"/>
      <c r="D12" s="7"/>
      <c r="E12" s="100"/>
      <c r="F12" s="46" t="s">
        <v>85</v>
      </c>
      <c r="G12" s="7"/>
      <c r="I12" s="8"/>
    </row>
    <row r="13" spans="1:25" ht="17.100000000000001" customHeight="1" x14ac:dyDescent="0.2">
      <c r="A13" s="24" t="s">
        <v>28</v>
      </c>
      <c r="B13" s="15"/>
      <c r="C13" s="15"/>
      <c r="E13" s="98"/>
      <c r="F13" s="7"/>
      <c r="G13" s="7"/>
      <c r="H13" s="7"/>
      <c r="I13" s="8"/>
    </row>
    <row r="14" spans="1:25" ht="17.100000000000001" customHeight="1" x14ac:dyDescent="0.2">
      <c r="A14" s="24" t="s">
        <v>234</v>
      </c>
      <c r="B14" s="15"/>
      <c r="C14" s="15"/>
      <c r="E14" s="100">
        <f>'Seite 1'!H20</f>
        <v>0</v>
      </c>
      <c r="F14" s="7"/>
      <c r="G14" s="7"/>
      <c r="H14" s="7"/>
      <c r="I14" s="8"/>
    </row>
    <row r="15" spans="1:25" ht="17.100000000000001" customHeight="1" x14ac:dyDescent="0.2">
      <c r="A15" s="24" t="s">
        <v>237</v>
      </c>
      <c r="B15" s="7"/>
      <c r="C15" s="7"/>
      <c r="E15" s="98"/>
      <c r="F15" s="7"/>
      <c r="G15" s="7"/>
      <c r="H15" s="7"/>
      <c r="I15" s="8"/>
    </row>
    <row r="16" spans="1:25" s="23" customFormat="1" ht="15" customHeight="1" x14ac:dyDescent="0.2">
      <c r="A16" s="25"/>
      <c r="B16" s="22"/>
      <c r="C16" s="22"/>
      <c r="D16" s="22"/>
      <c r="E16" s="22"/>
      <c r="F16" s="22"/>
      <c r="G16" s="22"/>
      <c r="H16" s="56"/>
      <c r="I16" s="57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</row>
    <row r="17" spans="1:25" s="23" customFormat="1" ht="15" customHeight="1" x14ac:dyDescent="0.2">
      <c r="A17" s="58" t="s">
        <v>86</v>
      </c>
      <c r="B17" s="22"/>
      <c r="C17" s="22"/>
      <c r="D17" s="22"/>
      <c r="E17" s="22"/>
      <c r="F17" s="363"/>
      <c r="G17" s="363"/>
      <c r="H17" s="363"/>
      <c r="I17" s="57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X17" s="315"/>
      <c r="Y17" s="315"/>
    </row>
    <row r="18" spans="1:25" s="23" customFormat="1" ht="17.100000000000001" customHeight="1" x14ac:dyDescent="0.2">
      <c r="A18" s="24" t="s">
        <v>87</v>
      </c>
      <c r="B18" s="22"/>
      <c r="C18" s="22"/>
      <c r="D18" s="22"/>
      <c r="E18" s="22"/>
      <c r="F18" s="364"/>
      <c r="G18" s="364"/>
      <c r="H18" s="364"/>
      <c r="I18" s="57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X18" s="315"/>
      <c r="Y18" s="315"/>
    </row>
    <row r="19" spans="1:25" s="23" customFormat="1" ht="9.9499999999999993" customHeight="1" x14ac:dyDescent="0.2">
      <c r="A19" s="24"/>
      <c r="B19" s="22"/>
      <c r="C19" s="22"/>
      <c r="D19" s="22"/>
      <c r="E19" s="22"/>
      <c r="F19" s="22"/>
      <c r="G19" s="59"/>
      <c r="H19" s="60"/>
      <c r="I19" s="57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X19" s="315"/>
      <c r="Y19" s="315"/>
    </row>
    <row r="20" spans="1:25" s="23" customFormat="1" ht="17.100000000000001" customHeight="1" x14ac:dyDescent="0.2">
      <c r="A20" s="314" t="s">
        <v>306</v>
      </c>
      <c r="B20" s="22"/>
      <c r="C20" s="22"/>
      <c r="D20" s="22"/>
      <c r="E20" s="363" t="s">
        <v>284</v>
      </c>
      <c r="F20" s="363"/>
      <c r="G20" s="363"/>
      <c r="H20" s="363"/>
      <c r="I20" s="57"/>
      <c r="J20" s="315"/>
      <c r="K20" s="316" t="s">
        <v>284</v>
      </c>
      <c r="L20" s="317" t="s">
        <v>294</v>
      </c>
      <c r="M20" s="317" t="s">
        <v>295</v>
      </c>
      <c r="N20" s="317" t="s">
        <v>296</v>
      </c>
      <c r="O20" s="317" t="s">
        <v>297</v>
      </c>
      <c r="P20" s="317" t="s">
        <v>298</v>
      </c>
      <c r="Q20" s="317" t="s">
        <v>299</v>
      </c>
      <c r="R20" s="317" t="s">
        <v>300</v>
      </c>
      <c r="S20" s="317" t="s">
        <v>301</v>
      </c>
      <c r="T20" s="323" t="s">
        <v>302</v>
      </c>
      <c r="U20" s="323" t="s">
        <v>303</v>
      </c>
      <c r="V20" s="323" t="s">
        <v>304</v>
      </c>
      <c r="W20" s="317" t="s">
        <v>305</v>
      </c>
    </row>
    <row r="21" spans="1:25" s="23" customFormat="1" ht="17.100000000000001" customHeight="1" x14ac:dyDescent="0.2">
      <c r="A21" s="314" t="s">
        <v>282</v>
      </c>
      <c r="B21" s="22"/>
      <c r="C21" s="22"/>
      <c r="D21" s="22"/>
      <c r="E21" s="365" t="s">
        <v>284</v>
      </c>
      <c r="F21" s="365"/>
      <c r="G21" s="365"/>
      <c r="H21" s="365"/>
      <c r="I21" s="57"/>
      <c r="J21" s="315"/>
      <c r="K21" s="316" t="s">
        <v>284</v>
      </c>
      <c r="L21" s="317" t="s">
        <v>283</v>
      </c>
      <c r="M21" s="325" t="s">
        <v>308</v>
      </c>
      <c r="N21" s="317" t="s">
        <v>279</v>
      </c>
      <c r="O21" s="317" t="s">
        <v>280</v>
      </c>
      <c r="P21" s="317" t="s">
        <v>281</v>
      </c>
      <c r="Q21" s="317"/>
      <c r="R21" s="317"/>
      <c r="S21" s="317"/>
      <c r="T21" s="317"/>
      <c r="U21" s="317"/>
      <c r="V21" s="317"/>
      <c r="W21" s="317"/>
    </row>
    <row r="22" spans="1:25" s="23" customFormat="1" ht="9.9499999999999993" customHeight="1" x14ac:dyDescent="0.2">
      <c r="A22" s="24"/>
      <c r="B22" s="22"/>
      <c r="C22" s="22"/>
      <c r="D22" s="22"/>
      <c r="E22" s="22"/>
      <c r="F22" s="22"/>
      <c r="G22" s="22"/>
      <c r="H22" s="56"/>
      <c r="I22" s="57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X22" s="315"/>
      <c r="Y22" s="315"/>
    </row>
    <row r="23" spans="1:25" s="23" customFormat="1" ht="17.100000000000001" customHeight="1" x14ac:dyDescent="0.2">
      <c r="A23" s="17" t="s">
        <v>121</v>
      </c>
      <c r="B23" s="22"/>
      <c r="C23" s="22"/>
      <c r="D23" s="22"/>
      <c r="E23" s="22"/>
      <c r="F23" s="22"/>
      <c r="G23" s="22"/>
      <c r="H23" s="56"/>
      <c r="I23" s="57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X23" s="315"/>
      <c r="Y23" s="315"/>
    </row>
    <row r="24" spans="1:25" s="23" customFormat="1" ht="17.100000000000001" customHeight="1" x14ac:dyDescent="0.2">
      <c r="A24" s="28"/>
      <c r="B24" s="16"/>
      <c r="C24" s="16"/>
      <c r="D24" s="16"/>
      <c r="E24" s="42" t="s">
        <v>5</v>
      </c>
      <c r="F24" s="22"/>
      <c r="G24" s="22"/>
      <c r="H24" s="56"/>
      <c r="I24" s="57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X24" s="315"/>
      <c r="Y24" s="315"/>
    </row>
    <row r="25" spans="1:25" s="23" customFormat="1" ht="17.100000000000001" customHeight="1" x14ac:dyDescent="0.2">
      <c r="A25" s="96"/>
      <c r="B25" s="7" t="s">
        <v>34</v>
      </c>
      <c r="C25" s="7"/>
      <c r="D25" s="7"/>
      <c r="E25" s="98"/>
      <c r="F25" s="7" t="s">
        <v>33</v>
      </c>
      <c r="G25" s="7"/>
      <c r="H25" s="98"/>
      <c r="I25" s="57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X25" s="315"/>
      <c r="Y25" s="315"/>
    </row>
    <row r="26" spans="1:25" s="23" customFormat="1" ht="17.100000000000001" customHeight="1" x14ac:dyDescent="0.2">
      <c r="A26" s="96"/>
      <c r="B26" s="7" t="s">
        <v>31</v>
      </c>
      <c r="C26" s="7"/>
      <c r="D26" s="7"/>
      <c r="E26" s="100"/>
      <c r="F26" s="7" t="s">
        <v>33</v>
      </c>
      <c r="G26" s="7"/>
      <c r="H26" s="100"/>
      <c r="I26" s="57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</row>
    <row r="27" spans="1:25" s="23" customFormat="1" ht="17.100000000000001" customHeight="1" x14ac:dyDescent="0.2">
      <c r="A27" s="96"/>
      <c r="B27" s="7" t="s">
        <v>32</v>
      </c>
      <c r="C27" s="7"/>
      <c r="D27" s="7"/>
      <c r="E27" s="100"/>
      <c r="F27" s="7" t="s">
        <v>33</v>
      </c>
      <c r="G27" s="7"/>
      <c r="H27" s="100"/>
      <c r="I27" s="57"/>
      <c r="J27" s="315"/>
      <c r="K27" s="315"/>
      <c r="L27" s="315"/>
      <c r="M27" s="315"/>
      <c r="N27" s="315"/>
      <c r="O27" s="315"/>
      <c r="P27" s="315"/>
      <c r="Q27" s="315"/>
      <c r="R27" s="315"/>
      <c r="S27" s="315"/>
    </row>
    <row r="28" spans="1:25" s="23" customFormat="1" ht="17.100000000000001" customHeight="1" x14ac:dyDescent="0.2">
      <c r="A28" s="24"/>
      <c r="B28" s="15" t="s">
        <v>239</v>
      </c>
      <c r="C28" s="22"/>
      <c r="D28" s="22"/>
      <c r="E28" s="22"/>
      <c r="F28" s="22"/>
      <c r="G28" s="22"/>
      <c r="H28" s="56"/>
      <c r="I28" s="57"/>
      <c r="J28" s="315"/>
      <c r="K28" s="315"/>
      <c r="L28" s="315"/>
      <c r="M28" s="315"/>
      <c r="N28" s="315"/>
      <c r="O28" s="315"/>
      <c r="P28" s="315"/>
      <c r="Q28" s="315"/>
      <c r="R28" s="315"/>
      <c r="S28" s="315"/>
    </row>
    <row r="29" spans="1:25" s="23" customFormat="1" ht="9.9499999999999993" customHeight="1" x14ac:dyDescent="0.2">
      <c r="A29" s="24"/>
      <c r="B29" s="15"/>
      <c r="C29" s="22"/>
      <c r="D29" s="22"/>
      <c r="E29" s="22"/>
      <c r="F29" s="22"/>
      <c r="G29" s="22"/>
      <c r="H29" s="56"/>
      <c r="I29" s="57"/>
      <c r="J29" s="315"/>
      <c r="K29" s="315"/>
      <c r="L29" s="315"/>
      <c r="M29" s="315"/>
      <c r="N29" s="315"/>
      <c r="O29" s="315"/>
      <c r="P29" s="315"/>
      <c r="Q29" s="315"/>
      <c r="R29" s="315"/>
      <c r="S29" s="315"/>
    </row>
    <row r="30" spans="1:25" s="23" customFormat="1" ht="17.100000000000001" customHeight="1" x14ac:dyDescent="0.2">
      <c r="A30" s="28" t="s">
        <v>23</v>
      </c>
      <c r="B30" s="22"/>
      <c r="C30" s="22"/>
      <c r="D30" s="22"/>
      <c r="E30" s="22"/>
      <c r="F30" s="22"/>
      <c r="G30" s="22"/>
      <c r="H30" s="56"/>
      <c r="I30" s="57"/>
      <c r="J30" s="315"/>
      <c r="K30" s="315"/>
      <c r="L30" s="315"/>
      <c r="M30" s="315"/>
      <c r="N30" s="315"/>
      <c r="O30" s="315"/>
      <c r="P30" s="315"/>
      <c r="Q30" s="315"/>
      <c r="R30" s="315"/>
      <c r="S30" s="315"/>
    </row>
    <row r="31" spans="1:25" ht="17.100000000000001" customHeight="1" x14ac:dyDescent="0.2">
      <c r="A31" s="24" t="s">
        <v>122</v>
      </c>
      <c r="B31" s="15"/>
      <c r="C31" s="337"/>
      <c r="D31" s="337"/>
      <c r="E31" s="337"/>
      <c r="F31" s="337"/>
      <c r="G31" s="337"/>
      <c r="H31" s="337"/>
      <c r="I31" s="8"/>
    </row>
    <row r="32" spans="1:25" ht="17.100000000000001" customHeight="1" x14ac:dyDescent="0.2">
      <c r="A32" s="24"/>
      <c r="B32" s="15"/>
      <c r="C32" s="335"/>
      <c r="D32" s="335"/>
      <c r="E32" s="335"/>
      <c r="F32" s="335"/>
      <c r="G32" s="15" t="s">
        <v>24</v>
      </c>
      <c r="H32" s="98"/>
      <c r="I32" s="8"/>
    </row>
    <row r="33" spans="1:19" ht="17.100000000000001" customHeight="1" x14ac:dyDescent="0.2">
      <c r="A33" s="24"/>
      <c r="B33" s="15"/>
      <c r="C33" s="335"/>
      <c r="D33" s="335"/>
      <c r="E33" s="335"/>
      <c r="F33" s="335"/>
      <c r="G33" s="15"/>
      <c r="H33" s="100"/>
      <c r="I33" s="8"/>
    </row>
    <row r="34" spans="1:19" ht="17.100000000000001" customHeight="1" x14ac:dyDescent="0.2">
      <c r="A34" s="24" t="s">
        <v>22</v>
      </c>
      <c r="B34" s="15"/>
      <c r="C34" s="335"/>
      <c r="D34" s="335"/>
      <c r="E34" s="335"/>
      <c r="F34" s="335"/>
      <c r="G34" s="15" t="s">
        <v>25</v>
      </c>
      <c r="H34" s="100"/>
      <c r="I34" s="8"/>
    </row>
    <row r="35" spans="1:19" s="23" customFormat="1" ht="9.9499999999999993" customHeight="1" x14ac:dyDescent="0.2">
      <c r="A35" s="24"/>
      <c r="B35" s="22"/>
      <c r="C35" s="22"/>
      <c r="D35" s="22"/>
      <c r="E35" s="22"/>
      <c r="F35" s="22"/>
      <c r="G35" s="22"/>
      <c r="H35" s="109"/>
      <c r="I35" s="57"/>
      <c r="J35" s="315"/>
      <c r="K35" s="315"/>
      <c r="L35" s="315"/>
      <c r="M35" s="315"/>
      <c r="N35" s="315"/>
      <c r="O35" s="315"/>
      <c r="P35" s="315"/>
      <c r="Q35" s="315"/>
      <c r="R35" s="315"/>
      <c r="S35" s="315"/>
    </row>
    <row r="36" spans="1:19" ht="18.95" customHeight="1" x14ac:dyDescent="0.2">
      <c r="A36" s="54" t="s">
        <v>89</v>
      </c>
      <c r="B36" s="4"/>
      <c r="C36" s="4"/>
      <c r="D36" s="4"/>
      <c r="E36" s="4"/>
      <c r="F36" s="4"/>
      <c r="G36" s="4"/>
      <c r="H36" s="93"/>
      <c r="I36" s="5"/>
    </row>
    <row r="37" spans="1:19" ht="17.100000000000001" customHeight="1" x14ac:dyDescent="0.2">
      <c r="A37" s="355"/>
      <c r="B37" s="356"/>
      <c r="C37" s="356"/>
      <c r="D37" s="356"/>
      <c r="E37" s="356"/>
      <c r="F37" s="356"/>
      <c r="G37" s="356"/>
      <c r="H37" s="356"/>
      <c r="I37" s="357"/>
    </row>
    <row r="38" spans="1:19" ht="17.100000000000001" customHeight="1" x14ac:dyDescent="0.2">
      <c r="A38" s="358"/>
      <c r="B38" s="356"/>
      <c r="C38" s="356"/>
      <c r="D38" s="356"/>
      <c r="E38" s="356"/>
      <c r="F38" s="356"/>
      <c r="G38" s="356"/>
      <c r="H38" s="356"/>
      <c r="I38" s="357"/>
    </row>
    <row r="39" spans="1:19" ht="17.100000000000001" customHeight="1" x14ac:dyDescent="0.2">
      <c r="A39" s="358"/>
      <c r="B39" s="356"/>
      <c r="C39" s="356"/>
      <c r="D39" s="356"/>
      <c r="E39" s="356"/>
      <c r="F39" s="356"/>
      <c r="G39" s="356"/>
      <c r="H39" s="356"/>
      <c r="I39" s="357"/>
    </row>
    <row r="40" spans="1:19" ht="17.100000000000001" customHeight="1" x14ac:dyDescent="0.2">
      <c r="A40" s="358"/>
      <c r="B40" s="356"/>
      <c r="C40" s="356"/>
      <c r="D40" s="356"/>
      <c r="E40" s="356"/>
      <c r="F40" s="356"/>
      <c r="G40" s="356"/>
      <c r="H40" s="356"/>
      <c r="I40" s="357"/>
    </row>
    <row r="41" spans="1:19" ht="17.100000000000001" customHeight="1" x14ac:dyDescent="0.2">
      <c r="A41" s="358"/>
      <c r="B41" s="356"/>
      <c r="C41" s="356"/>
      <c r="D41" s="356"/>
      <c r="E41" s="356"/>
      <c r="F41" s="356"/>
      <c r="G41" s="356"/>
      <c r="H41" s="356"/>
      <c r="I41" s="357"/>
    </row>
    <row r="42" spans="1:19" ht="17.100000000000001" customHeight="1" x14ac:dyDescent="0.2">
      <c r="A42" s="358"/>
      <c r="B42" s="356"/>
      <c r="C42" s="356"/>
      <c r="D42" s="356"/>
      <c r="E42" s="356"/>
      <c r="F42" s="356"/>
      <c r="G42" s="356"/>
      <c r="H42" s="356"/>
      <c r="I42" s="357"/>
    </row>
    <row r="43" spans="1:19" ht="17.100000000000001" customHeight="1" x14ac:dyDescent="0.2">
      <c r="A43" s="358"/>
      <c r="B43" s="356"/>
      <c r="C43" s="356"/>
      <c r="D43" s="356"/>
      <c r="E43" s="356"/>
      <c r="F43" s="356"/>
      <c r="G43" s="356"/>
      <c r="H43" s="356"/>
      <c r="I43" s="357"/>
    </row>
    <row r="44" spans="1:19" ht="17.100000000000001" customHeight="1" x14ac:dyDescent="0.2">
      <c r="A44" s="358"/>
      <c r="B44" s="356"/>
      <c r="C44" s="356"/>
      <c r="D44" s="356"/>
      <c r="E44" s="356"/>
      <c r="F44" s="356"/>
      <c r="G44" s="356"/>
      <c r="H44" s="356"/>
      <c r="I44" s="357"/>
    </row>
    <row r="45" spans="1:19" ht="17.100000000000001" customHeight="1" x14ac:dyDescent="0.2">
      <c r="A45" s="358"/>
      <c r="B45" s="356"/>
      <c r="C45" s="356"/>
      <c r="D45" s="356"/>
      <c r="E45" s="356"/>
      <c r="F45" s="356"/>
      <c r="G45" s="356"/>
      <c r="H45" s="356"/>
      <c r="I45" s="357"/>
    </row>
    <row r="46" spans="1:19" ht="17.100000000000001" customHeight="1" x14ac:dyDescent="0.2">
      <c r="A46" s="358"/>
      <c r="B46" s="356"/>
      <c r="C46" s="356"/>
      <c r="D46" s="356"/>
      <c r="E46" s="356"/>
      <c r="F46" s="356"/>
      <c r="G46" s="356"/>
      <c r="H46" s="356"/>
      <c r="I46" s="357"/>
    </row>
    <row r="47" spans="1:19" ht="17.100000000000001" customHeight="1" x14ac:dyDescent="0.2">
      <c r="A47" s="358"/>
      <c r="B47" s="356"/>
      <c r="C47" s="356"/>
      <c r="D47" s="356"/>
      <c r="E47" s="356"/>
      <c r="F47" s="356"/>
      <c r="G47" s="356"/>
      <c r="H47" s="356"/>
      <c r="I47" s="357"/>
    </row>
    <row r="48" spans="1:19" ht="17.100000000000001" customHeight="1" x14ac:dyDescent="0.2">
      <c r="A48" s="358"/>
      <c r="B48" s="356"/>
      <c r="C48" s="356"/>
      <c r="D48" s="356"/>
      <c r="E48" s="356"/>
      <c r="F48" s="356"/>
      <c r="G48" s="356"/>
      <c r="H48" s="356"/>
      <c r="I48" s="357"/>
    </row>
    <row r="49" spans="1:9" ht="17.100000000000001" customHeight="1" x14ac:dyDescent="0.2">
      <c r="A49" s="359"/>
      <c r="B49" s="360"/>
      <c r="C49" s="360"/>
      <c r="D49" s="360"/>
      <c r="E49" s="360"/>
      <c r="F49" s="360"/>
      <c r="G49" s="360"/>
      <c r="H49" s="360"/>
      <c r="I49" s="361"/>
    </row>
  </sheetData>
  <sheetProtection sheet="1"/>
  <dataConsolidate/>
  <customSheetViews>
    <customSheetView guid="{AF651A68-4645-4362-AF8A-A7BC497B5912}" scale="160" showRuler="0">
      <selection activeCell="F4" sqref="F4"/>
      <pageMargins left="0.51181102362204722" right="0.51181102362204722" top="0.70866141732283472" bottom="0.59055118110236227" header="0.39370078740157483" footer="0.27559055118110237"/>
      <pageSetup paperSize="9" scale="98" orientation="portrait" r:id="rId1"/>
      <headerFooter alignWithMargins="0">
        <oddHeader>&amp;L&amp;"Arial,Fett"&amp;8BWO SVW SWE VLB EGW HBG&amp;R&amp;"Arial,Fett"Neubau</oddHeader>
        <oddFooter>&amp;L&amp;8 03.12.2003 RS&amp;R&amp;8Seite 3</oddFooter>
      </headerFooter>
    </customSheetView>
  </customSheetViews>
  <mergeCells count="17">
    <mergeCell ref="E20:H20"/>
    <mergeCell ref="E7:H7"/>
    <mergeCell ref="E8:H8"/>
    <mergeCell ref="E10:H10"/>
    <mergeCell ref="E4:H4"/>
    <mergeCell ref="E5:H5"/>
    <mergeCell ref="E6:H6"/>
    <mergeCell ref="A37:I49"/>
    <mergeCell ref="F9:G9"/>
    <mergeCell ref="C31:H31"/>
    <mergeCell ref="C32:F32"/>
    <mergeCell ref="C33:F33"/>
    <mergeCell ref="C34:F34"/>
    <mergeCell ref="E11:H11"/>
    <mergeCell ref="F17:H17"/>
    <mergeCell ref="F18:H18"/>
    <mergeCell ref="E21:H21"/>
  </mergeCells>
  <phoneticPr fontId="0" type="noConversion"/>
  <dataValidations count="2">
    <dataValidation type="list" allowBlank="1" showInputMessage="1" showErrorMessage="1" sqref="E20:H20" xr:uid="{F8D429F1-B035-41FE-9386-207B47C4DDCA}">
      <formula1>$K$20:$W$20</formula1>
    </dataValidation>
    <dataValidation type="list" allowBlank="1" showInputMessage="1" showErrorMessage="1" sqref="E21:H21" xr:uid="{3A0505C3-CFC6-4898-8B92-005B40DEBC5E}">
      <formula1>$K$21:$P$21</formula1>
    </dataValidation>
  </dataValidations>
  <printOptions horizontalCentered="1"/>
  <pageMargins left="0.47244094488188981" right="0.39370078740157483" top="0.78740157480314965" bottom="0.59055118110236227" header="0.31496062992125984" footer="0.31496062992125984"/>
  <pageSetup paperSize="9" scale="98" orientation="portrait" r:id="rId2"/>
  <headerFooter alignWithMargins="0">
    <oddHeader xml:space="preserve">&amp;L&amp;"Arial,Fett"&amp;8BWO | wohnbaugenossenschaften schweiz | WOHNEN SCHWEIZ | hbg&amp;R&amp;"Arial,Fett"&amp;11Neubau </oddHeader>
    <oddFooter>&amp;L&amp;8 01/2025&amp;R&amp;8&amp;A</oddFooter>
  </headerFooter>
  <customProperties>
    <customPr name="EpmWorksheetKeyString_GUID" r:id="rId3"/>
  </customProperties>
  <ignoredErrors>
    <ignoredError sqref="E14" unlocked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6" name="Check Box 1">
              <controlPr defaultSize="0" autoFill="0" autoLine="0" autoPict="0">
                <anchor mov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4</xdr:col>
                    <xdr:colOff>314325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19050</xdr:rowOff>
                  </from>
                  <to>
                    <xdr:col>5</xdr:col>
                    <xdr:colOff>314325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8" name="Check Box 11">
              <controlPr defaultSize="0" autoFill="0" autoLine="0" autoPict="0">
                <anchor moveWithCells="1">
                  <from>
                    <xdr:col>0</xdr:col>
                    <xdr:colOff>95250</xdr:colOff>
                    <xdr:row>25</xdr:row>
                    <xdr:rowOff>0</xdr:rowOff>
                  </from>
                  <to>
                    <xdr:col>1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9" name="Check Box 13">
              <controlPr defaultSize="0" autoFill="0" autoLine="0" autoPict="0">
                <anchor moveWithCells="1">
                  <from>
                    <xdr:col>0</xdr:col>
                    <xdr:colOff>95250</xdr:colOff>
                    <xdr:row>26</xdr:row>
                    <xdr:rowOff>9525</xdr:rowOff>
                  </from>
                  <to>
                    <xdr:col>1</xdr:col>
                    <xdr:colOff>76200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0" name="Check Box 19">
              <controlPr defaultSize="0" autoFill="0" autoLine="0" autoPict="0">
                <anchor moveWithCells="1">
                  <from>
                    <xdr:col>0</xdr:col>
                    <xdr:colOff>95250</xdr:colOff>
                    <xdr:row>24</xdr:row>
                    <xdr:rowOff>9525</xdr:rowOff>
                  </from>
                  <to>
                    <xdr:col>1</xdr:col>
                    <xdr:colOff>76200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4F78-6FCD-4372-92F3-404441EBA2FC}">
  <sheetPr codeName="Tabelle17">
    <pageSetUpPr fitToPage="1"/>
  </sheetPr>
  <dimension ref="A1:M126"/>
  <sheetViews>
    <sheetView showZeros="0" zoomScaleNormal="100" zoomScaleSheetLayoutView="100" workbookViewId="0">
      <selection activeCell="I6" sqref="I6:J6"/>
    </sheetView>
  </sheetViews>
  <sheetFormatPr baseColWidth="10" defaultRowHeight="17.100000000000001" customHeight="1" x14ac:dyDescent="0.2"/>
  <cols>
    <col min="1" max="1" width="3.28515625" style="2" customWidth="1"/>
    <col min="2" max="4" width="8.7109375" style="2" customWidth="1"/>
    <col min="5" max="7" width="10.7109375" style="2" customWidth="1"/>
    <col min="8" max="8" width="6.7109375" style="2" customWidth="1"/>
    <col min="9" max="9" width="9.7109375" style="2" customWidth="1"/>
    <col min="10" max="10" width="4.7109375" style="2" customWidth="1"/>
    <col min="11" max="11" width="15.42578125" style="2" customWidth="1"/>
    <col min="12" max="12" width="1" style="2" customWidth="1"/>
    <col min="13" max="16384" width="11.42578125" style="2"/>
  </cols>
  <sheetData>
    <row r="1" spans="1:13" ht="17.100000000000001" customHeight="1" x14ac:dyDescent="0.25">
      <c r="A1" s="380" t="s">
        <v>100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3" s="7" customFormat="1" ht="8.1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0"/>
    </row>
    <row r="3" spans="1:13" s="7" customFormat="1" ht="4.5" customHeight="1" x14ac:dyDescent="0.25">
      <c r="A3" s="144"/>
      <c r="B3" s="145"/>
      <c r="C3" s="145"/>
      <c r="D3" s="145"/>
      <c r="E3" s="145"/>
      <c r="F3" s="145"/>
      <c r="G3" s="145"/>
      <c r="H3" s="145"/>
      <c r="I3" s="145"/>
      <c r="J3" s="145"/>
      <c r="K3" s="144"/>
      <c r="L3" s="5"/>
    </row>
    <row r="4" spans="1:13" ht="17.100000000000001" customHeight="1" x14ac:dyDescent="0.2">
      <c r="A4" s="28" t="s">
        <v>41</v>
      </c>
      <c r="B4" s="7"/>
      <c r="C4" s="7"/>
      <c r="D4" s="7"/>
      <c r="E4" s="7"/>
      <c r="F4" s="7"/>
      <c r="G4" s="7"/>
      <c r="H4" s="7"/>
      <c r="I4" s="7"/>
      <c r="J4" s="7"/>
      <c r="K4" s="230"/>
      <c r="L4" s="8"/>
      <c r="M4" s="7"/>
    </row>
    <row r="5" spans="1:13" ht="17.100000000000001" customHeight="1" x14ac:dyDescent="0.2">
      <c r="A5" s="6"/>
      <c r="B5" s="35" t="s">
        <v>42</v>
      </c>
      <c r="C5" s="15"/>
      <c r="D5" s="15"/>
      <c r="E5" s="97"/>
      <c r="F5" s="7" t="s">
        <v>137</v>
      </c>
      <c r="H5" s="18" t="s">
        <v>138</v>
      </c>
      <c r="I5" s="129"/>
      <c r="J5" s="7"/>
      <c r="K5" s="230">
        <f>E5*I5</f>
        <v>0</v>
      </c>
      <c r="L5" s="8"/>
      <c r="M5" s="7"/>
    </row>
    <row r="6" spans="1:13" ht="20.100000000000001" customHeight="1" x14ac:dyDescent="0.2">
      <c r="A6" s="6"/>
      <c r="B6" s="35" t="s">
        <v>101</v>
      </c>
      <c r="C6" s="15"/>
      <c r="D6" s="15"/>
      <c r="E6" s="15"/>
      <c r="F6" s="7"/>
      <c r="G6" s="7"/>
      <c r="H6" s="7"/>
      <c r="I6" s="7"/>
      <c r="J6" s="7"/>
      <c r="K6" s="230"/>
      <c r="L6" s="8"/>
      <c r="M6" s="7"/>
    </row>
    <row r="7" spans="1:13" ht="17.100000000000001" customHeight="1" x14ac:dyDescent="0.2">
      <c r="A7" s="6"/>
      <c r="B7" s="7"/>
      <c r="C7" s="7" t="s">
        <v>102</v>
      </c>
      <c r="D7" s="21"/>
      <c r="E7" s="97"/>
      <c r="F7" s="150" t="s">
        <v>233</v>
      </c>
      <c r="G7" s="7"/>
      <c r="H7" s="140" t="s">
        <v>232</v>
      </c>
      <c r="I7" s="151"/>
      <c r="J7" s="46"/>
      <c r="K7" s="230">
        <f>IF(I7=0,0,(E7/I7))</f>
        <v>0</v>
      </c>
      <c r="L7" s="8"/>
      <c r="M7" s="7"/>
    </row>
    <row r="8" spans="1:13" ht="17.100000000000001" customHeight="1" x14ac:dyDescent="0.2">
      <c r="A8" s="6"/>
      <c r="B8" s="35" t="s">
        <v>127</v>
      </c>
      <c r="C8" s="15"/>
      <c r="D8" s="15"/>
      <c r="E8" s="15"/>
      <c r="F8" s="7"/>
      <c r="G8" s="7"/>
      <c r="I8" s="7"/>
      <c r="J8" s="7"/>
      <c r="K8" s="231">
        <v>0</v>
      </c>
      <c r="L8" s="11"/>
      <c r="M8" s="7"/>
    </row>
    <row r="9" spans="1:13" ht="6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230"/>
      <c r="L9" s="8"/>
    </row>
    <row r="10" spans="1:13" ht="17.100000000000001" customHeight="1" x14ac:dyDescent="0.2">
      <c r="A10" s="17" t="s">
        <v>43</v>
      </c>
      <c r="B10" s="7"/>
      <c r="C10" s="7"/>
      <c r="D10" s="7"/>
      <c r="E10" s="7"/>
      <c r="F10" s="7"/>
      <c r="G10" s="7"/>
      <c r="H10" s="7"/>
      <c r="I10" s="7"/>
      <c r="J10" s="7"/>
      <c r="K10" s="231"/>
      <c r="L10" s="11"/>
    </row>
    <row r="11" spans="1:13" ht="17.100000000000001" customHeight="1" x14ac:dyDescent="0.2">
      <c r="A11" s="17" t="s">
        <v>44</v>
      </c>
      <c r="B11" s="7"/>
      <c r="C11" s="7"/>
      <c r="D11" s="7"/>
      <c r="E11" s="7"/>
      <c r="F11" s="7"/>
      <c r="G11" s="7"/>
      <c r="H11" s="7"/>
      <c r="I11" s="7"/>
      <c r="J11" s="7"/>
      <c r="K11" s="230"/>
      <c r="L11" s="8"/>
    </row>
    <row r="12" spans="1:13" ht="17.100000000000001" customHeight="1" x14ac:dyDescent="0.2">
      <c r="A12" s="6"/>
      <c r="B12" s="128"/>
      <c r="C12" s="7" t="s">
        <v>152</v>
      </c>
      <c r="F12" s="117" t="s">
        <v>153</v>
      </c>
      <c r="G12" s="130"/>
      <c r="H12" s="15"/>
      <c r="I12" s="29"/>
      <c r="J12" s="29"/>
      <c r="K12" s="232">
        <f>B12*G12</f>
        <v>0</v>
      </c>
      <c r="L12" s="8"/>
    </row>
    <row r="13" spans="1:13" ht="6" customHeight="1" x14ac:dyDescent="0.2">
      <c r="A13" s="6"/>
      <c r="B13" s="7"/>
      <c r="C13" s="7"/>
      <c r="D13" s="7"/>
      <c r="E13" s="7"/>
      <c r="F13" s="7"/>
      <c r="G13" s="7"/>
      <c r="H13" s="7"/>
      <c r="I13" s="7"/>
      <c r="J13" s="7"/>
      <c r="K13" s="233"/>
      <c r="L13" s="11"/>
    </row>
    <row r="14" spans="1:13" ht="17.100000000000001" customHeight="1" x14ac:dyDescent="0.2">
      <c r="A14" s="17" t="s">
        <v>35</v>
      </c>
      <c r="B14" s="7"/>
      <c r="C14" s="7"/>
      <c r="D14" s="7"/>
      <c r="E14" s="7"/>
      <c r="F14" s="7"/>
      <c r="G14" s="7"/>
      <c r="H14" s="7"/>
      <c r="I14" s="29"/>
      <c r="J14" s="29"/>
      <c r="K14" s="230">
        <f>IF(K5&gt;0,K5+K8+K10+K12,K7+K8+K10+K12)</f>
        <v>0</v>
      </c>
      <c r="L14" s="8"/>
    </row>
    <row r="15" spans="1:13" ht="8.1" customHeight="1" x14ac:dyDescent="0.2">
      <c r="A15" s="17"/>
      <c r="B15" s="7"/>
      <c r="C15" s="7"/>
      <c r="D15" s="7"/>
      <c r="E15" s="7"/>
      <c r="F15" s="7"/>
      <c r="G15" s="7"/>
      <c r="H15" s="7"/>
      <c r="I15" s="29"/>
      <c r="J15" s="29"/>
      <c r="K15" s="230"/>
      <c r="L15" s="8"/>
    </row>
    <row r="16" spans="1:13" ht="20.100000000000001" customHeight="1" x14ac:dyDescent="0.2">
      <c r="A16" s="20"/>
      <c r="B16" s="98"/>
      <c r="C16" s="7" t="s">
        <v>3</v>
      </c>
      <c r="E16" s="7"/>
      <c r="F16" s="7"/>
      <c r="G16" s="128"/>
      <c r="H16" s="61" t="s">
        <v>1</v>
      </c>
      <c r="I16" s="129">
        <f>B16*G16</f>
        <v>0</v>
      </c>
      <c r="J16" s="29"/>
      <c r="K16" s="230"/>
      <c r="L16" s="8"/>
    </row>
    <row r="17" spans="1:12" ht="17.100000000000001" customHeight="1" x14ac:dyDescent="0.2">
      <c r="A17" s="20"/>
      <c r="B17" s="100"/>
      <c r="C17" s="7" t="s">
        <v>4</v>
      </c>
      <c r="E17" s="7"/>
      <c r="F17" s="7"/>
      <c r="G17" s="137"/>
      <c r="H17" s="61" t="s">
        <v>1</v>
      </c>
      <c r="I17" s="129">
        <f>B17*G17</f>
        <v>0</v>
      </c>
      <c r="J17" s="29"/>
      <c r="K17" s="230"/>
      <c r="L17" s="8"/>
    </row>
    <row r="18" spans="1:12" ht="17.100000000000001" customHeight="1" x14ac:dyDescent="0.2">
      <c r="A18" s="20"/>
      <c r="B18" s="100"/>
      <c r="C18" s="2" t="s">
        <v>128</v>
      </c>
      <c r="E18" s="7"/>
      <c r="F18" s="7"/>
      <c r="G18" s="97"/>
      <c r="H18" s="61" t="s">
        <v>1</v>
      </c>
      <c r="I18" s="129">
        <f>B18*G18</f>
        <v>0</v>
      </c>
      <c r="J18" s="29"/>
      <c r="K18" s="230"/>
      <c r="L18" s="8"/>
    </row>
    <row r="19" spans="1:12" ht="17.100000000000001" customHeight="1" x14ac:dyDescent="0.2">
      <c r="A19" s="20"/>
      <c r="B19" s="19"/>
      <c r="C19" s="2" t="s">
        <v>36</v>
      </c>
      <c r="E19" s="7"/>
      <c r="F19" s="7"/>
      <c r="G19" s="7"/>
      <c r="H19" s="61" t="s">
        <v>1</v>
      </c>
      <c r="I19" s="129"/>
      <c r="J19" s="138" t="s">
        <v>228</v>
      </c>
      <c r="K19" s="230">
        <f>$I16+I17+I18+I19</f>
        <v>0</v>
      </c>
      <c r="L19" s="8"/>
    </row>
    <row r="20" spans="1:12" ht="6" customHeight="1" x14ac:dyDescent="0.2">
      <c r="A20" s="6"/>
      <c r="B20" s="7"/>
      <c r="C20" s="7"/>
      <c r="D20" s="7"/>
      <c r="E20" s="7"/>
      <c r="F20" s="7"/>
      <c r="G20" s="7"/>
      <c r="H20" s="7"/>
      <c r="I20" s="29"/>
      <c r="J20" s="29"/>
      <c r="K20" s="233"/>
      <c r="L20" s="11"/>
    </row>
    <row r="21" spans="1:12" ht="17.100000000000001" customHeight="1" x14ac:dyDescent="0.2">
      <c r="A21" s="17" t="s">
        <v>243</v>
      </c>
      <c r="B21" s="7"/>
      <c r="C21" s="7"/>
      <c r="D21" s="7"/>
      <c r="E21" s="7"/>
      <c r="F21" s="7"/>
      <c r="G21" s="7"/>
      <c r="H21" s="7"/>
      <c r="I21" s="29"/>
      <c r="J21" s="29"/>
      <c r="K21" s="234">
        <f>K14-K19</f>
        <v>0</v>
      </c>
      <c r="L21" s="8"/>
    </row>
    <row r="22" spans="1:12" ht="3.75" customHeight="1" thickBot="1" x14ac:dyDescent="0.25">
      <c r="A22" s="6"/>
      <c r="B22" s="7"/>
      <c r="C22" s="7"/>
      <c r="D22" s="7"/>
      <c r="E22" s="7"/>
      <c r="F22" s="7"/>
      <c r="G22" s="7"/>
      <c r="H22" s="7"/>
      <c r="I22" s="29"/>
      <c r="J22" s="29"/>
      <c r="K22" s="235"/>
      <c r="L22" s="236"/>
    </row>
    <row r="23" spans="1:12" ht="13.5" thickTop="1" x14ac:dyDescent="0.2">
      <c r="A23" s="6"/>
      <c r="B23" s="7"/>
      <c r="C23" s="7"/>
      <c r="D23" s="7"/>
      <c r="E23" s="7"/>
      <c r="F23" s="7"/>
      <c r="G23" s="7"/>
      <c r="H23" s="7"/>
      <c r="I23" s="29"/>
      <c r="J23" s="29"/>
      <c r="K23" s="6"/>
      <c r="L23" s="8"/>
    </row>
    <row r="24" spans="1:12" ht="12.75" x14ac:dyDescent="0.2">
      <c r="A24" s="17" t="s">
        <v>238</v>
      </c>
      <c r="B24" s="7"/>
      <c r="C24" s="7"/>
      <c r="D24" s="7"/>
      <c r="E24" s="7"/>
      <c r="F24" s="7"/>
      <c r="G24" s="7"/>
      <c r="H24" s="7"/>
      <c r="I24" s="29"/>
      <c r="J24" s="29"/>
      <c r="K24" s="308">
        <f>K21*0.8</f>
        <v>0</v>
      </c>
      <c r="L24" s="8"/>
    </row>
    <row r="25" spans="1:12" ht="9" customHeight="1" x14ac:dyDescent="0.2">
      <c r="A25" s="9"/>
      <c r="B25" s="10"/>
      <c r="C25" s="10"/>
      <c r="D25" s="10"/>
      <c r="E25" s="10"/>
      <c r="F25" s="10"/>
      <c r="G25" s="10"/>
      <c r="H25" s="10"/>
      <c r="I25" s="30"/>
      <c r="J25" s="30"/>
      <c r="K25" s="9"/>
      <c r="L25" s="11"/>
    </row>
    <row r="26" spans="1:12" ht="13.5" customHeight="1" x14ac:dyDescent="0.2">
      <c r="A26" s="7"/>
      <c r="B26" s="7"/>
      <c r="C26" s="7"/>
      <c r="D26" s="7"/>
      <c r="E26" s="7"/>
      <c r="F26" s="7"/>
      <c r="G26" s="7"/>
      <c r="H26" s="7"/>
      <c r="I26" s="29"/>
      <c r="J26" s="29"/>
      <c r="K26" s="7"/>
      <c r="L26" s="7"/>
    </row>
    <row r="27" spans="1:12" ht="17.100000000000001" customHeight="1" x14ac:dyDescent="0.2">
      <c r="A27" s="381" t="s">
        <v>103</v>
      </c>
      <c r="B27" s="381"/>
      <c r="C27" s="381"/>
      <c r="D27" s="381"/>
      <c r="E27" s="381"/>
      <c r="F27" s="7"/>
      <c r="G27" s="7"/>
      <c r="H27" s="7"/>
      <c r="I27" s="29"/>
      <c r="J27" s="29"/>
      <c r="K27" s="7"/>
      <c r="L27" s="7"/>
    </row>
    <row r="28" spans="1:12" ht="3.75" customHeight="1" x14ac:dyDescent="0.2">
      <c r="A28" s="87"/>
      <c r="B28" s="87"/>
      <c r="C28" s="87"/>
      <c r="D28" s="87"/>
      <c r="E28" s="87"/>
      <c r="F28" s="10"/>
      <c r="G28" s="10"/>
      <c r="H28" s="10"/>
      <c r="I28" s="30"/>
      <c r="J28" s="30"/>
      <c r="K28" s="10"/>
      <c r="L28" s="10"/>
    </row>
    <row r="29" spans="1:12" ht="8.1" customHeight="1" x14ac:dyDescent="0.2">
      <c r="A29" s="141"/>
      <c r="B29" s="142"/>
      <c r="C29" s="142"/>
      <c r="D29" s="142"/>
      <c r="E29" s="142"/>
      <c r="F29" s="4"/>
      <c r="G29" s="4"/>
      <c r="H29" s="4"/>
      <c r="I29" s="143"/>
      <c r="J29" s="143"/>
      <c r="K29" s="3"/>
      <c r="L29" s="5"/>
    </row>
    <row r="30" spans="1:12" ht="17.100000000000001" customHeight="1" x14ac:dyDescent="0.2">
      <c r="A30" s="6" t="s">
        <v>45</v>
      </c>
      <c r="B30" s="7"/>
      <c r="C30" s="7"/>
      <c r="D30" s="7"/>
      <c r="E30" s="97"/>
      <c r="F30" s="7" t="s">
        <v>141</v>
      </c>
      <c r="G30" s="7"/>
      <c r="H30" s="18" t="s">
        <v>142</v>
      </c>
      <c r="I30" s="129"/>
      <c r="J30" s="29"/>
      <c r="K30" s="237">
        <f>E30*I30</f>
        <v>0</v>
      </c>
      <c r="L30" s="8"/>
    </row>
    <row r="31" spans="1:12" ht="17.100000000000001" customHeight="1" x14ac:dyDescent="0.2">
      <c r="A31" s="6" t="s">
        <v>139</v>
      </c>
      <c r="B31" s="7"/>
      <c r="C31" s="7"/>
      <c r="D31" s="7"/>
      <c r="E31" s="105"/>
      <c r="F31" s="7" t="s">
        <v>140</v>
      </c>
      <c r="G31" s="7"/>
      <c r="H31" s="18" t="s">
        <v>142</v>
      </c>
      <c r="I31" s="127"/>
      <c r="J31" s="29"/>
      <c r="K31" s="237">
        <f>E31*I31</f>
        <v>0</v>
      </c>
      <c r="L31" s="8"/>
    </row>
    <row r="32" spans="1:12" ht="17.100000000000001" customHeight="1" x14ac:dyDescent="0.2">
      <c r="A32" s="6" t="s">
        <v>46</v>
      </c>
      <c r="B32" s="7"/>
      <c r="C32" s="7"/>
      <c r="D32" s="7"/>
      <c r="E32" s="7"/>
      <c r="F32" s="7"/>
      <c r="G32" s="7"/>
      <c r="H32" s="7"/>
      <c r="I32" s="128"/>
      <c r="J32" s="146" t="s">
        <v>2</v>
      </c>
      <c r="K32" s="232">
        <f>IF(K30&gt;0,K30*I32,K31*I32)</f>
        <v>0</v>
      </c>
      <c r="L32" s="8"/>
    </row>
    <row r="33" spans="1:12" ht="17.100000000000001" customHeight="1" x14ac:dyDescent="0.2">
      <c r="A33" s="24" t="s">
        <v>47</v>
      </c>
      <c r="B33" s="15"/>
      <c r="C33" s="15"/>
      <c r="D33" s="15"/>
      <c r="E33" s="15"/>
      <c r="F33" s="334"/>
      <c r="G33" s="334"/>
      <c r="H33" s="334"/>
      <c r="I33" s="334"/>
      <c r="J33" s="334"/>
      <c r="K33" s="334"/>
      <c r="L33" s="8"/>
    </row>
    <row r="34" spans="1:12" ht="17.100000000000001" customHeight="1" x14ac:dyDescent="0.2">
      <c r="A34" s="24" t="s">
        <v>126</v>
      </c>
      <c r="B34" s="15"/>
      <c r="C34" s="15"/>
      <c r="D34" s="15"/>
      <c r="E34" s="15"/>
      <c r="F34" s="333"/>
      <c r="G34" s="333"/>
      <c r="H34" s="333"/>
      <c r="I34" s="333"/>
      <c r="J34" s="333"/>
      <c r="K34" s="333"/>
      <c r="L34" s="8"/>
    </row>
    <row r="35" spans="1:12" ht="6" customHeight="1" x14ac:dyDescent="0.2">
      <c r="A35" s="9"/>
      <c r="B35" s="10"/>
      <c r="C35" s="10"/>
      <c r="D35" s="10"/>
      <c r="E35" s="10"/>
      <c r="F35" s="10"/>
      <c r="G35" s="10"/>
      <c r="H35" s="10"/>
      <c r="I35" s="30"/>
      <c r="J35" s="30"/>
      <c r="K35" s="30"/>
      <c r="L35" s="11"/>
    </row>
    <row r="36" spans="1:12" ht="17.100000000000001" customHeight="1" x14ac:dyDescent="0.2">
      <c r="A36" s="7"/>
      <c r="B36" s="7"/>
      <c r="C36" s="7"/>
      <c r="D36" s="7"/>
      <c r="E36" s="7"/>
      <c r="F36" s="7"/>
      <c r="G36" s="7"/>
      <c r="H36" s="7"/>
      <c r="I36" s="29"/>
      <c r="J36" s="29"/>
      <c r="K36" s="29"/>
      <c r="L36" s="7"/>
    </row>
    <row r="37" spans="1:12" ht="17.100000000000001" customHeight="1" x14ac:dyDescent="0.2">
      <c r="A37" s="381" t="s">
        <v>104</v>
      </c>
      <c r="B37" s="381"/>
      <c r="C37" s="381"/>
      <c r="D37" s="381"/>
      <c r="E37" s="381"/>
      <c r="F37" s="381"/>
      <c r="G37" s="381"/>
      <c r="H37" s="381"/>
      <c r="I37" s="381"/>
      <c r="J37" s="29"/>
      <c r="K37" s="7"/>
      <c r="L37" s="7"/>
    </row>
    <row r="38" spans="1:12" ht="4.5" customHeight="1" x14ac:dyDescent="0.2">
      <c r="A38" s="87"/>
      <c r="B38" s="87"/>
      <c r="C38" s="87"/>
      <c r="D38" s="87"/>
      <c r="E38" s="87"/>
      <c r="F38" s="87"/>
      <c r="G38" s="87"/>
      <c r="H38" s="87"/>
      <c r="I38" s="87"/>
      <c r="J38" s="30"/>
      <c r="K38" s="10"/>
      <c r="L38" s="10"/>
    </row>
    <row r="39" spans="1:12" s="23" customFormat="1" ht="30" customHeight="1" x14ac:dyDescent="0.2">
      <c r="A39" s="123"/>
      <c r="B39" s="124"/>
      <c r="C39" s="124"/>
      <c r="D39" s="377" t="s">
        <v>114</v>
      </c>
      <c r="E39" s="378"/>
      <c r="F39" s="111" t="s">
        <v>131</v>
      </c>
      <c r="G39" s="90" t="s">
        <v>115</v>
      </c>
      <c r="H39" s="373" t="s">
        <v>143</v>
      </c>
      <c r="I39" s="374"/>
      <c r="J39" s="374"/>
      <c r="K39" s="228" t="s">
        <v>245</v>
      </c>
      <c r="L39" s="220"/>
    </row>
    <row r="40" spans="1:12" ht="17.100000000000001" customHeight="1" x14ac:dyDescent="0.2">
      <c r="A40" s="112" t="s">
        <v>105</v>
      </c>
      <c r="B40" s="12"/>
      <c r="C40" s="113" t="s">
        <v>90</v>
      </c>
      <c r="D40" s="379"/>
      <c r="E40" s="379"/>
      <c r="F40" s="125"/>
      <c r="G40" s="221" t="str">
        <f t="shared" ref="G40:G45" si="0">IF($D$49&gt;0,D40/$D$49*100,"")</f>
        <v/>
      </c>
      <c r="H40" s="391"/>
      <c r="I40" s="335"/>
      <c r="J40" s="335"/>
      <c r="K40" s="223">
        <f>D40*F40</f>
        <v>0</v>
      </c>
      <c r="L40" s="139"/>
    </row>
    <row r="41" spans="1:12" ht="17.100000000000001" customHeight="1" x14ac:dyDescent="0.2">
      <c r="A41" s="112" t="s">
        <v>105</v>
      </c>
      <c r="B41" s="12"/>
      <c r="C41" s="113" t="s">
        <v>91</v>
      </c>
      <c r="D41" s="379"/>
      <c r="E41" s="379"/>
      <c r="F41" s="125"/>
      <c r="G41" s="221" t="str">
        <f t="shared" si="0"/>
        <v/>
      </c>
      <c r="H41" s="391"/>
      <c r="I41" s="335"/>
      <c r="J41" s="335"/>
      <c r="K41" s="223">
        <f t="shared" ref="K41:K48" si="1">D41*F41</f>
        <v>0</v>
      </c>
      <c r="L41" s="139"/>
    </row>
    <row r="42" spans="1:12" ht="17.100000000000001" customHeight="1" x14ac:dyDescent="0.2">
      <c r="A42" s="112" t="s">
        <v>93</v>
      </c>
      <c r="B42" s="12"/>
      <c r="C42" s="113" t="s">
        <v>92</v>
      </c>
      <c r="D42" s="379"/>
      <c r="E42" s="379"/>
      <c r="F42" s="125"/>
      <c r="G42" s="221" t="str">
        <f t="shared" si="0"/>
        <v/>
      </c>
      <c r="H42" s="391"/>
      <c r="I42" s="335"/>
      <c r="J42" s="335"/>
      <c r="K42" s="223">
        <f t="shared" si="1"/>
        <v>0</v>
      </c>
      <c r="L42" s="139"/>
    </row>
    <row r="43" spans="1:12" ht="17.100000000000001" customHeight="1" x14ac:dyDescent="0.2">
      <c r="A43" s="112" t="s">
        <v>59</v>
      </c>
      <c r="B43" s="12"/>
      <c r="C43" s="113"/>
      <c r="D43" s="379"/>
      <c r="E43" s="379"/>
      <c r="F43" s="125"/>
      <c r="G43" s="221" t="str">
        <f t="shared" si="0"/>
        <v/>
      </c>
      <c r="H43" s="391"/>
      <c r="I43" s="335"/>
      <c r="J43" s="335"/>
      <c r="K43" s="223">
        <f t="shared" si="1"/>
        <v>0</v>
      </c>
      <c r="L43" s="139"/>
    </row>
    <row r="44" spans="1:12" ht="17.100000000000001" customHeight="1" x14ac:dyDescent="0.2">
      <c r="A44" s="112" t="s">
        <v>129</v>
      </c>
      <c r="B44" s="12"/>
      <c r="C44" s="113"/>
      <c r="D44" s="379"/>
      <c r="E44" s="379"/>
      <c r="F44" s="125"/>
      <c r="G44" s="221" t="str">
        <f t="shared" si="0"/>
        <v/>
      </c>
      <c r="H44" s="391"/>
      <c r="I44" s="335"/>
      <c r="J44" s="335"/>
      <c r="K44" s="223">
        <f t="shared" si="1"/>
        <v>0</v>
      </c>
      <c r="L44" s="139"/>
    </row>
    <row r="45" spans="1:12" ht="17.100000000000001" customHeight="1" thickBot="1" x14ac:dyDescent="0.25">
      <c r="A45" s="112" t="s">
        <v>123</v>
      </c>
      <c r="B45" s="12"/>
      <c r="C45" s="113"/>
      <c r="D45" s="379"/>
      <c r="E45" s="379"/>
      <c r="F45" s="125"/>
      <c r="G45" s="221" t="str">
        <f t="shared" si="0"/>
        <v/>
      </c>
      <c r="H45" s="391"/>
      <c r="I45" s="335"/>
      <c r="J45" s="335"/>
      <c r="K45" s="223">
        <f t="shared" si="1"/>
        <v>0</v>
      </c>
      <c r="L45" s="224"/>
    </row>
    <row r="46" spans="1:12" s="121" customFormat="1" ht="18.95" customHeight="1" thickBot="1" x14ac:dyDescent="0.25">
      <c r="A46" s="382" t="s">
        <v>130</v>
      </c>
      <c r="B46" s="383"/>
      <c r="C46" s="383"/>
      <c r="D46" s="386">
        <f>D40+D41+D42+D43+D44+D45</f>
        <v>0</v>
      </c>
      <c r="E46" s="387"/>
      <c r="F46" s="122"/>
      <c r="G46" s="238">
        <f>SUM(G40:G45)</f>
        <v>0</v>
      </c>
      <c r="H46" s="214"/>
      <c r="I46" s="214"/>
      <c r="J46" s="214"/>
      <c r="K46" s="239">
        <f>SUM(K40:K45)</f>
        <v>0</v>
      </c>
      <c r="L46" s="241"/>
    </row>
    <row r="47" spans="1:12" ht="17.100000000000001" customHeight="1" x14ac:dyDescent="0.2">
      <c r="A47" s="112" t="s">
        <v>277</v>
      </c>
      <c r="B47" s="12"/>
      <c r="C47" s="113"/>
      <c r="D47" s="390"/>
      <c r="E47" s="390"/>
      <c r="F47" s="215">
        <v>2.5000000000000001E-3</v>
      </c>
      <c r="G47" s="222"/>
      <c r="H47" s="391"/>
      <c r="I47" s="335"/>
      <c r="J47" s="335"/>
      <c r="K47" s="225">
        <f t="shared" si="1"/>
        <v>0</v>
      </c>
      <c r="L47" s="226"/>
    </row>
    <row r="48" spans="1:12" ht="17.100000000000001" customHeight="1" thickBot="1" x14ac:dyDescent="0.25">
      <c r="A48" s="112" t="s">
        <v>58</v>
      </c>
      <c r="B48" s="12"/>
      <c r="C48" s="113"/>
      <c r="D48" s="379"/>
      <c r="E48" s="379"/>
      <c r="F48" s="125"/>
      <c r="G48" s="221" t="str">
        <f>IF($D$49&gt;0,D48/$D$49*100,"")</f>
        <v/>
      </c>
      <c r="H48" s="391"/>
      <c r="I48" s="335"/>
      <c r="J48" s="335"/>
      <c r="K48" s="223">
        <f t="shared" si="1"/>
        <v>0</v>
      </c>
      <c r="L48" s="227"/>
    </row>
    <row r="49" spans="1:12" s="121" customFormat="1" ht="18.95" customHeight="1" thickBot="1" x14ac:dyDescent="0.25">
      <c r="A49" s="384" t="s">
        <v>48</v>
      </c>
      <c r="B49" s="385"/>
      <c r="C49" s="385"/>
      <c r="D49" s="388">
        <f>D46+D48</f>
        <v>0</v>
      </c>
      <c r="E49" s="389"/>
      <c r="F49" s="120"/>
      <c r="G49" s="240" t="str">
        <f>IF(G46&gt;0,G46+G48,"")</f>
        <v/>
      </c>
      <c r="H49" s="376" t="s">
        <v>230</v>
      </c>
      <c r="I49" s="376"/>
      <c r="J49" s="376"/>
      <c r="K49" s="242">
        <f>SUM(K46:K48)</f>
        <v>0</v>
      </c>
      <c r="L49" s="243"/>
    </row>
    <row r="50" spans="1:12" ht="15" customHeight="1" x14ac:dyDescent="0.2">
      <c r="A50" s="22" t="s">
        <v>144</v>
      </c>
      <c r="B50" s="23" t="s">
        <v>244</v>
      </c>
      <c r="I50" s="29"/>
      <c r="J50" s="29"/>
    </row>
    <row r="51" spans="1:12" ht="15" customHeight="1" x14ac:dyDescent="0.2">
      <c r="A51" s="22" t="s">
        <v>145</v>
      </c>
      <c r="B51" s="23" t="s">
        <v>146</v>
      </c>
      <c r="I51" s="29"/>
      <c r="J51" s="29"/>
    </row>
    <row r="52" spans="1:12" ht="12.75" customHeight="1" x14ac:dyDescent="0.2">
      <c r="A52" s="366" t="s">
        <v>240</v>
      </c>
      <c r="B52" s="367"/>
      <c r="C52" s="368"/>
      <c r="D52" s="410" t="s">
        <v>114</v>
      </c>
      <c r="E52" s="410"/>
      <c r="F52" s="216" t="s">
        <v>241</v>
      </c>
      <c r="G52" s="398" t="s">
        <v>248</v>
      </c>
      <c r="H52" s="399"/>
      <c r="I52" s="399"/>
      <c r="J52" s="399"/>
      <c r="K52" s="399"/>
      <c r="L52" s="400"/>
    </row>
    <row r="53" spans="1:12" ht="12.75" customHeight="1" x14ac:dyDescent="0.2">
      <c r="A53" s="369" t="s">
        <v>242</v>
      </c>
      <c r="B53" s="370"/>
      <c r="C53" s="371"/>
      <c r="D53" s="411"/>
      <c r="E53" s="411"/>
      <c r="F53" s="217"/>
      <c r="G53" s="401"/>
      <c r="H53" s="402"/>
      <c r="I53" s="402"/>
      <c r="J53" s="402"/>
      <c r="K53" s="402"/>
      <c r="L53" s="403"/>
    </row>
    <row r="54" spans="1:12" ht="12.75" customHeight="1" x14ac:dyDescent="0.2">
      <c r="A54" s="392" t="s">
        <v>242</v>
      </c>
      <c r="B54" s="393"/>
      <c r="C54" s="394"/>
      <c r="D54" s="375"/>
      <c r="E54" s="375"/>
      <c r="F54" s="218"/>
      <c r="G54" s="404"/>
      <c r="H54" s="405"/>
      <c r="I54" s="405"/>
      <c r="J54" s="405"/>
      <c r="K54" s="405"/>
      <c r="L54" s="406"/>
    </row>
    <row r="55" spans="1:12" ht="12.75" customHeight="1" x14ac:dyDescent="0.2">
      <c r="A55" s="392" t="s">
        <v>242</v>
      </c>
      <c r="B55" s="393"/>
      <c r="C55" s="394"/>
      <c r="D55" s="375"/>
      <c r="E55" s="375"/>
      <c r="F55" s="218"/>
      <c r="G55" s="404"/>
      <c r="H55" s="405"/>
      <c r="I55" s="405"/>
      <c r="J55" s="405"/>
      <c r="K55" s="405"/>
      <c r="L55" s="406"/>
    </row>
    <row r="56" spans="1:12" ht="12.75" customHeight="1" x14ac:dyDescent="0.2">
      <c r="A56" s="395" t="s">
        <v>242</v>
      </c>
      <c r="B56" s="396"/>
      <c r="C56" s="397"/>
      <c r="D56" s="372"/>
      <c r="E56" s="372"/>
      <c r="F56" s="219"/>
      <c r="G56" s="407"/>
      <c r="H56" s="408"/>
      <c r="I56" s="408"/>
      <c r="J56" s="408"/>
      <c r="K56" s="408"/>
      <c r="L56" s="409"/>
    </row>
    <row r="57" spans="1:12" ht="15" customHeight="1" x14ac:dyDescent="0.2">
      <c r="A57" s="22"/>
      <c r="B57" s="23"/>
      <c r="I57" s="29"/>
      <c r="J57" s="29"/>
    </row>
    <row r="58" spans="1:12" ht="17.100000000000001" customHeight="1" x14ac:dyDescent="0.2">
      <c r="I58" s="29"/>
      <c r="J58" s="29"/>
    </row>
    <row r="59" spans="1:12" ht="17.100000000000001" customHeight="1" x14ac:dyDescent="0.2">
      <c r="I59" s="29"/>
      <c r="J59" s="29"/>
    </row>
    <row r="60" spans="1:12" ht="17.100000000000001" customHeight="1" x14ac:dyDescent="0.2">
      <c r="I60" s="29"/>
      <c r="J60" s="29"/>
    </row>
    <row r="61" spans="1:12" ht="17.100000000000001" customHeight="1" x14ac:dyDescent="0.2">
      <c r="I61" s="29"/>
      <c r="J61" s="29"/>
    </row>
    <row r="62" spans="1:12" ht="17.100000000000001" customHeight="1" x14ac:dyDescent="0.2">
      <c r="I62" s="29"/>
      <c r="J62" s="29"/>
    </row>
    <row r="63" spans="1:12" ht="17.100000000000001" customHeight="1" x14ac:dyDescent="0.2">
      <c r="I63" s="29"/>
      <c r="J63" s="29"/>
    </row>
    <row r="64" spans="1:12" ht="17.100000000000001" customHeight="1" x14ac:dyDescent="0.2">
      <c r="I64" s="29"/>
      <c r="J64" s="29"/>
    </row>
    <row r="65" spans="9:10" ht="17.100000000000001" customHeight="1" x14ac:dyDescent="0.2">
      <c r="I65" s="29"/>
      <c r="J65" s="29"/>
    </row>
    <row r="66" spans="9:10" ht="17.100000000000001" customHeight="1" x14ac:dyDescent="0.2">
      <c r="I66" s="29"/>
      <c r="J66" s="29"/>
    </row>
    <row r="67" spans="9:10" ht="17.100000000000001" customHeight="1" x14ac:dyDescent="0.2">
      <c r="I67" s="29"/>
      <c r="J67" s="29"/>
    </row>
    <row r="68" spans="9:10" ht="17.100000000000001" customHeight="1" x14ac:dyDescent="0.2">
      <c r="I68" s="29"/>
      <c r="J68" s="29"/>
    </row>
    <row r="69" spans="9:10" ht="17.100000000000001" customHeight="1" x14ac:dyDescent="0.2">
      <c r="I69" s="29"/>
      <c r="J69" s="29"/>
    </row>
    <row r="70" spans="9:10" ht="17.100000000000001" customHeight="1" x14ac:dyDescent="0.2">
      <c r="I70" s="29"/>
      <c r="J70" s="29"/>
    </row>
    <row r="71" spans="9:10" ht="17.100000000000001" customHeight="1" x14ac:dyDescent="0.2">
      <c r="I71" s="29"/>
      <c r="J71" s="29"/>
    </row>
    <row r="72" spans="9:10" ht="17.100000000000001" customHeight="1" x14ac:dyDescent="0.2">
      <c r="I72" s="29"/>
      <c r="J72" s="29"/>
    </row>
    <row r="73" spans="9:10" ht="17.100000000000001" customHeight="1" x14ac:dyDescent="0.2">
      <c r="I73" s="29"/>
      <c r="J73" s="29"/>
    </row>
    <row r="74" spans="9:10" ht="17.100000000000001" customHeight="1" x14ac:dyDescent="0.2">
      <c r="I74" s="29"/>
      <c r="J74" s="29"/>
    </row>
    <row r="75" spans="9:10" ht="17.100000000000001" customHeight="1" x14ac:dyDescent="0.2">
      <c r="I75" s="29"/>
      <c r="J75" s="29"/>
    </row>
    <row r="76" spans="9:10" ht="17.100000000000001" customHeight="1" x14ac:dyDescent="0.2">
      <c r="I76" s="29"/>
      <c r="J76" s="29"/>
    </row>
    <row r="77" spans="9:10" ht="17.100000000000001" customHeight="1" x14ac:dyDescent="0.2">
      <c r="I77" s="29"/>
      <c r="J77" s="29"/>
    </row>
    <row r="78" spans="9:10" ht="17.100000000000001" customHeight="1" x14ac:dyDescent="0.2">
      <c r="I78" s="29"/>
      <c r="J78" s="29"/>
    </row>
    <row r="79" spans="9:10" ht="17.100000000000001" customHeight="1" x14ac:dyDescent="0.2">
      <c r="I79" s="29"/>
      <c r="J79" s="29"/>
    </row>
    <row r="80" spans="9:10" ht="17.100000000000001" customHeight="1" x14ac:dyDescent="0.2">
      <c r="I80" s="29"/>
      <c r="J80" s="29"/>
    </row>
    <row r="81" spans="9:10" ht="17.100000000000001" customHeight="1" x14ac:dyDescent="0.2">
      <c r="I81" s="29"/>
      <c r="J81" s="29"/>
    </row>
    <row r="82" spans="9:10" ht="17.100000000000001" customHeight="1" x14ac:dyDescent="0.2">
      <c r="I82" s="29"/>
      <c r="J82" s="29"/>
    </row>
    <row r="83" spans="9:10" ht="17.100000000000001" customHeight="1" x14ac:dyDescent="0.2">
      <c r="I83" s="29"/>
      <c r="J83" s="29"/>
    </row>
    <row r="84" spans="9:10" ht="17.100000000000001" customHeight="1" x14ac:dyDescent="0.2">
      <c r="I84" s="29"/>
      <c r="J84" s="29"/>
    </row>
    <row r="85" spans="9:10" ht="17.100000000000001" customHeight="1" x14ac:dyDescent="0.2">
      <c r="I85" s="29"/>
      <c r="J85" s="29"/>
    </row>
    <row r="86" spans="9:10" ht="17.100000000000001" customHeight="1" x14ac:dyDescent="0.2">
      <c r="I86" s="29"/>
      <c r="J86" s="29"/>
    </row>
    <row r="87" spans="9:10" ht="17.100000000000001" customHeight="1" x14ac:dyDescent="0.2">
      <c r="I87" s="29"/>
      <c r="J87" s="29"/>
    </row>
    <row r="88" spans="9:10" ht="17.100000000000001" customHeight="1" x14ac:dyDescent="0.2">
      <c r="I88" s="29"/>
      <c r="J88" s="29"/>
    </row>
    <row r="89" spans="9:10" ht="17.100000000000001" customHeight="1" x14ac:dyDescent="0.2">
      <c r="I89" s="29"/>
      <c r="J89" s="29"/>
    </row>
    <row r="90" spans="9:10" ht="17.100000000000001" customHeight="1" x14ac:dyDescent="0.2">
      <c r="I90" s="29"/>
      <c r="J90" s="29"/>
    </row>
    <row r="91" spans="9:10" ht="17.100000000000001" customHeight="1" x14ac:dyDescent="0.2">
      <c r="I91" s="29"/>
      <c r="J91" s="29"/>
    </row>
    <row r="92" spans="9:10" ht="17.100000000000001" customHeight="1" x14ac:dyDescent="0.2">
      <c r="I92" s="29"/>
      <c r="J92" s="29"/>
    </row>
    <row r="93" spans="9:10" ht="17.100000000000001" customHeight="1" x14ac:dyDescent="0.2">
      <c r="I93" s="29"/>
      <c r="J93" s="29"/>
    </row>
    <row r="94" spans="9:10" ht="17.100000000000001" customHeight="1" x14ac:dyDescent="0.2">
      <c r="I94" s="29"/>
      <c r="J94" s="29"/>
    </row>
    <row r="95" spans="9:10" ht="17.100000000000001" customHeight="1" x14ac:dyDescent="0.2">
      <c r="I95" s="29"/>
      <c r="J95" s="29"/>
    </row>
    <row r="96" spans="9:10" ht="17.100000000000001" customHeight="1" x14ac:dyDescent="0.2">
      <c r="I96" s="29"/>
      <c r="J96" s="29"/>
    </row>
    <row r="97" spans="9:10" ht="17.100000000000001" customHeight="1" x14ac:dyDescent="0.2">
      <c r="I97" s="29"/>
      <c r="J97" s="29"/>
    </row>
    <row r="98" spans="9:10" ht="17.100000000000001" customHeight="1" x14ac:dyDescent="0.2">
      <c r="I98" s="29"/>
      <c r="J98" s="29"/>
    </row>
    <row r="99" spans="9:10" ht="17.100000000000001" customHeight="1" x14ac:dyDescent="0.2">
      <c r="I99" s="29"/>
      <c r="J99" s="29"/>
    </row>
    <row r="100" spans="9:10" ht="17.100000000000001" customHeight="1" x14ac:dyDescent="0.2">
      <c r="I100" s="29"/>
      <c r="J100" s="29"/>
    </row>
    <row r="101" spans="9:10" ht="17.100000000000001" customHeight="1" x14ac:dyDescent="0.2">
      <c r="I101" s="29"/>
      <c r="J101" s="29"/>
    </row>
    <row r="102" spans="9:10" ht="17.100000000000001" customHeight="1" x14ac:dyDescent="0.2">
      <c r="I102" s="29"/>
      <c r="J102" s="29"/>
    </row>
    <row r="103" spans="9:10" ht="17.100000000000001" customHeight="1" x14ac:dyDescent="0.2">
      <c r="I103" s="29"/>
      <c r="J103" s="29"/>
    </row>
    <row r="104" spans="9:10" ht="17.100000000000001" customHeight="1" x14ac:dyDescent="0.2">
      <c r="I104" s="29"/>
      <c r="J104" s="29"/>
    </row>
    <row r="105" spans="9:10" ht="17.100000000000001" customHeight="1" x14ac:dyDescent="0.2">
      <c r="I105" s="29"/>
      <c r="J105" s="29"/>
    </row>
    <row r="106" spans="9:10" ht="17.100000000000001" customHeight="1" x14ac:dyDescent="0.2">
      <c r="I106" s="29"/>
      <c r="J106" s="29"/>
    </row>
    <row r="107" spans="9:10" ht="17.100000000000001" customHeight="1" x14ac:dyDescent="0.2">
      <c r="I107" s="29"/>
      <c r="J107" s="29"/>
    </row>
    <row r="108" spans="9:10" ht="17.100000000000001" customHeight="1" x14ac:dyDescent="0.2">
      <c r="I108" s="29"/>
      <c r="J108" s="29"/>
    </row>
    <row r="109" spans="9:10" ht="17.100000000000001" customHeight="1" x14ac:dyDescent="0.2">
      <c r="I109" s="29"/>
      <c r="J109" s="29"/>
    </row>
    <row r="110" spans="9:10" ht="17.100000000000001" customHeight="1" x14ac:dyDescent="0.2">
      <c r="I110" s="29"/>
      <c r="J110" s="29"/>
    </row>
    <row r="111" spans="9:10" ht="17.100000000000001" customHeight="1" x14ac:dyDescent="0.2">
      <c r="I111" s="29"/>
      <c r="J111" s="29"/>
    </row>
    <row r="112" spans="9:10" ht="17.100000000000001" customHeight="1" x14ac:dyDescent="0.2">
      <c r="I112" s="29"/>
      <c r="J112" s="29"/>
    </row>
    <row r="113" spans="9:10" ht="17.100000000000001" customHeight="1" x14ac:dyDescent="0.2">
      <c r="I113" s="29"/>
      <c r="J113" s="29"/>
    </row>
    <row r="114" spans="9:10" ht="17.100000000000001" customHeight="1" x14ac:dyDescent="0.2">
      <c r="I114" s="29"/>
      <c r="J114" s="29"/>
    </row>
    <row r="115" spans="9:10" ht="17.100000000000001" customHeight="1" x14ac:dyDescent="0.2">
      <c r="I115" s="29"/>
      <c r="J115" s="29"/>
    </row>
    <row r="116" spans="9:10" ht="17.100000000000001" customHeight="1" x14ac:dyDescent="0.2">
      <c r="I116" s="29"/>
      <c r="J116" s="29"/>
    </row>
    <row r="117" spans="9:10" ht="17.100000000000001" customHeight="1" x14ac:dyDescent="0.2">
      <c r="I117" s="29"/>
      <c r="J117" s="29"/>
    </row>
    <row r="118" spans="9:10" ht="17.100000000000001" customHeight="1" x14ac:dyDescent="0.2">
      <c r="I118" s="29"/>
      <c r="J118" s="29"/>
    </row>
    <row r="119" spans="9:10" ht="17.100000000000001" customHeight="1" x14ac:dyDescent="0.2">
      <c r="I119" s="29"/>
      <c r="J119" s="29"/>
    </row>
    <row r="120" spans="9:10" ht="17.100000000000001" customHeight="1" x14ac:dyDescent="0.2">
      <c r="I120" s="29"/>
      <c r="J120" s="29"/>
    </row>
    <row r="121" spans="9:10" ht="17.100000000000001" customHeight="1" x14ac:dyDescent="0.2">
      <c r="I121" s="29"/>
      <c r="J121" s="29"/>
    </row>
    <row r="122" spans="9:10" ht="17.100000000000001" customHeight="1" x14ac:dyDescent="0.2">
      <c r="I122" s="29"/>
      <c r="J122" s="29"/>
    </row>
    <row r="123" spans="9:10" ht="17.100000000000001" customHeight="1" x14ac:dyDescent="0.2">
      <c r="I123" s="29"/>
      <c r="J123" s="29"/>
    </row>
    <row r="124" spans="9:10" ht="17.100000000000001" customHeight="1" x14ac:dyDescent="0.2">
      <c r="I124" s="29"/>
      <c r="J124" s="29"/>
    </row>
    <row r="125" spans="9:10" ht="17.100000000000001" customHeight="1" x14ac:dyDescent="0.2">
      <c r="I125" s="29"/>
      <c r="J125" s="29"/>
    </row>
    <row r="126" spans="9:10" ht="17.100000000000001" customHeight="1" x14ac:dyDescent="0.2">
      <c r="I126" s="29"/>
      <c r="J126" s="29"/>
    </row>
  </sheetData>
  <sheetProtection sheet="1"/>
  <customSheetViews>
    <customSheetView guid="{AF651A68-4645-4362-AF8A-A7BC497B5912}" scale="160" showRuler="0">
      <selection activeCell="P6" sqref="P6"/>
      <pageMargins left="0.39370078740157483" right="0.39370078740157483" top="0.78740157480314965" bottom="0.82677165354330717" header="0.51181102362204722" footer="0.23622047244094491"/>
      <pageSetup paperSize="9" orientation="portrait" r:id="rId1"/>
      <headerFooter alignWithMargins="0">
        <oddHeader>&amp;L&amp;"Arial,Fett"&amp;8BWO&amp;R&amp;"Arial,Fett"Neubau</oddHeader>
        <oddFooter>&amp;L&amp;8 14.11.2003 RS&amp;R&amp;8Seite 4</oddFooter>
      </headerFooter>
    </customSheetView>
  </customSheetViews>
  <mergeCells count="43">
    <mergeCell ref="A54:C54"/>
    <mergeCell ref="A55:C55"/>
    <mergeCell ref="A56:C56"/>
    <mergeCell ref="G52:L52"/>
    <mergeCell ref="G53:L53"/>
    <mergeCell ref="G54:L54"/>
    <mergeCell ref="G55:L55"/>
    <mergeCell ref="G56:L56"/>
    <mergeCell ref="D52:E52"/>
    <mergeCell ref="D53:E53"/>
    <mergeCell ref="H47:J47"/>
    <mergeCell ref="H48:J48"/>
    <mergeCell ref="H40:J40"/>
    <mergeCell ref="H41:J41"/>
    <mergeCell ref="H42:J42"/>
    <mergeCell ref="H43:J43"/>
    <mergeCell ref="H44:J44"/>
    <mergeCell ref="H45:J45"/>
    <mergeCell ref="A46:C46"/>
    <mergeCell ref="A49:C49"/>
    <mergeCell ref="D46:E46"/>
    <mergeCell ref="D49:E49"/>
    <mergeCell ref="D48:E48"/>
    <mergeCell ref="D47:E47"/>
    <mergeCell ref="D45:E45"/>
    <mergeCell ref="D40:E40"/>
    <mergeCell ref="D41:E41"/>
    <mergeCell ref="D42:E42"/>
    <mergeCell ref="A1:K1"/>
    <mergeCell ref="A27:E27"/>
    <mergeCell ref="A37:I37"/>
    <mergeCell ref="F34:K34"/>
    <mergeCell ref="F33:K33"/>
    <mergeCell ref="A52:C52"/>
    <mergeCell ref="A53:C53"/>
    <mergeCell ref="D56:E56"/>
    <mergeCell ref="H39:J39"/>
    <mergeCell ref="D54:E54"/>
    <mergeCell ref="D55:E55"/>
    <mergeCell ref="H49:J49"/>
    <mergeCell ref="D39:E39"/>
    <mergeCell ref="D43:E43"/>
    <mergeCell ref="D44:E44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3" orientation="portrait" r:id="rId2"/>
  <headerFooter alignWithMargins="0">
    <oddHeader xml:space="preserve">&amp;L&amp;"Arial,Fett"&amp;8BWO | wohnbaugenossenschaften schweiz | WOHNEN SCHWEIZ | hbg&amp;R&amp;"Arial,Fett"&amp;11Neubau </oddHeader>
    <oddFooter>&amp;L&amp;8 01/2025&amp;R&amp;8&amp;A</oddFooter>
  </headerFooter>
  <ignoredErrors>
    <ignoredError sqref="K24 I16:I1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0A1E-1C8B-495B-B9BB-CD302CE025BE}">
  <sheetPr codeName="Tabelle21">
    <pageSetUpPr fitToPage="1"/>
  </sheetPr>
  <dimension ref="A1:K63"/>
  <sheetViews>
    <sheetView showZeros="0" zoomScaleNormal="100" zoomScaleSheetLayoutView="100" workbookViewId="0">
      <selection activeCell="I6" sqref="I6:J6"/>
    </sheetView>
  </sheetViews>
  <sheetFormatPr baseColWidth="10" defaultRowHeight="17.100000000000001" customHeight="1" x14ac:dyDescent="0.2"/>
  <cols>
    <col min="1" max="1" width="4.28515625" style="152" customWidth="1"/>
    <col min="2" max="4" width="8.7109375" style="152" customWidth="1"/>
    <col min="5" max="6" width="10.7109375" style="152" customWidth="1"/>
    <col min="7" max="7" width="16.7109375" style="152" customWidth="1"/>
    <col min="8" max="8" width="10.7109375" style="152" customWidth="1"/>
    <col min="9" max="10" width="10.7109375" style="173" customWidth="1"/>
    <col min="11" max="11" width="13.5703125" style="152" customWidth="1"/>
    <col min="12" max="16384" width="11.42578125" style="152"/>
  </cols>
  <sheetData>
    <row r="1" spans="1:11" ht="5.0999999999999996" customHeight="1" x14ac:dyDescent="0.2">
      <c r="A1" s="412" t="s">
        <v>94</v>
      </c>
      <c r="B1" s="412"/>
      <c r="C1" s="412"/>
      <c r="D1" s="412"/>
      <c r="E1" s="412"/>
      <c r="F1" s="412"/>
      <c r="I1" s="153"/>
      <c r="J1" s="153"/>
    </row>
    <row r="2" spans="1:11" ht="14.1" customHeight="1" x14ac:dyDescent="0.2">
      <c r="A2" s="412"/>
      <c r="B2" s="412"/>
      <c r="C2" s="412"/>
      <c r="D2" s="412"/>
      <c r="E2" s="412"/>
      <c r="F2" s="412"/>
      <c r="I2" s="419" t="s">
        <v>106</v>
      </c>
      <c r="J2" s="420"/>
    </row>
    <row r="3" spans="1:11" s="155" customFormat="1" ht="5.0999999999999996" customHeight="1" x14ac:dyDescent="0.2">
      <c r="A3" s="154"/>
      <c r="B3" s="154"/>
      <c r="C3" s="154"/>
      <c r="D3" s="154"/>
      <c r="E3" s="154"/>
      <c r="H3" s="156"/>
      <c r="I3" s="421"/>
      <c r="J3" s="422"/>
      <c r="K3" s="157"/>
    </row>
    <row r="4" spans="1:11" ht="15.95" customHeight="1" x14ac:dyDescent="0.2">
      <c r="A4" s="158" t="s">
        <v>49</v>
      </c>
      <c r="B4" s="159"/>
      <c r="C4" s="159"/>
      <c r="D4" s="159"/>
      <c r="E4" s="159"/>
      <c r="F4" s="159"/>
      <c r="G4" s="159"/>
      <c r="H4" s="160"/>
      <c r="I4" s="444">
        <f>ROUND('Seite 4'!K49-'Seite 4'!D48*'Seite 4'!F48-'Seite 4'!D45*'Seite 4'!F45,0)</f>
        <v>0</v>
      </c>
      <c r="J4" s="445"/>
      <c r="K4" s="161"/>
    </row>
    <row r="5" spans="1:11" ht="15.95" customHeight="1" x14ac:dyDescent="0.2">
      <c r="A5" s="162" t="s">
        <v>50</v>
      </c>
      <c r="B5" s="163"/>
      <c r="C5" s="163"/>
      <c r="D5" s="164"/>
      <c r="E5" s="164"/>
      <c r="F5" s="164"/>
      <c r="G5" s="164"/>
      <c r="H5" s="164"/>
      <c r="I5" s="413">
        <f>ROUND('Seite 4'!D48*'Seite 4'!F48,0)</f>
        <v>0</v>
      </c>
      <c r="J5" s="414"/>
      <c r="K5" s="161"/>
    </row>
    <row r="6" spans="1:11" ht="15.95" customHeight="1" x14ac:dyDescent="0.2">
      <c r="A6" s="162" t="s">
        <v>116</v>
      </c>
      <c r="B6" s="165"/>
      <c r="C6" s="165"/>
      <c r="D6" s="164"/>
      <c r="E6" s="164"/>
      <c r="F6" s="166"/>
      <c r="G6" s="166"/>
      <c r="H6" s="164"/>
      <c r="I6" s="413">
        <f>ROUND('Seite 4'!D45*'Seite 4'!F45,0)</f>
        <v>0</v>
      </c>
      <c r="J6" s="414"/>
      <c r="K6" s="161"/>
    </row>
    <row r="7" spans="1:11" ht="15.95" customHeight="1" x14ac:dyDescent="0.2">
      <c r="A7" s="167" t="s">
        <v>51</v>
      </c>
      <c r="B7" s="166"/>
      <c r="C7" s="166"/>
      <c r="D7" s="166"/>
      <c r="E7" s="164"/>
      <c r="F7" s="164"/>
      <c r="G7" s="164"/>
      <c r="H7" s="164"/>
      <c r="I7" s="415"/>
      <c r="J7" s="416"/>
      <c r="K7" s="161"/>
    </row>
    <row r="8" spans="1:11" ht="15.95" customHeight="1" x14ac:dyDescent="0.2">
      <c r="A8" s="167" t="s">
        <v>52</v>
      </c>
      <c r="B8" s="168"/>
      <c r="C8" s="168"/>
      <c r="D8" s="168"/>
      <c r="E8" s="168"/>
      <c r="F8" s="164"/>
      <c r="G8" s="164"/>
      <c r="H8" s="164"/>
      <c r="I8" s="417"/>
      <c r="J8" s="418"/>
      <c r="K8" s="161"/>
    </row>
    <row r="9" spans="1:11" ht="15.95" customHeight="1" x14ac:dyDescent="0.2">
      <c r="A9" s="167" t="s">
        <v>278</v>
      </c>
      <c r="B9" s="168"/>
      <c r="C9" s="168"/>
      <c r="D9" s="168"/>
      <c r="E9" s="168"/>
      <c r="F9" s="164"/>
      <c r="G9" s="164"/>
      <c r="H9" s="164"/>
      <c r="I9" s="417"/>
      <c r="J9" s="418"/>
      <c r="K9" s="161"/>
    </row>
    <row r="10" spans="1:11" ht="15.95" customHeight="1" x14ac:dyDescent="0.2">
      <c r="A10" s="167" t="s">
        <v>53</v>
      </c>
      <c r="B10" s="168"/>
      <c r="C10" s="168"/>
      <c r="D10" s="168"/>
      <c r="E10" s="168"/>
      <c r="F10" s="168"/>
      <c r="G10" s="168"/>
      <c r="H10" s="164"/>
      <c r="I10" s="417"/>
      <c r="J10" s="418"/>
      <c r="K10" s="161"/>
    </row>
    <row r="11" spans="1:11" ht="15.95" customHeight="1" thickBot="1" x14ac:dyDescent="0.25">
      <c r="A11" s="167" t="s">
        <v>54</v>
      </c>
      <c r="B11" s="168"/>
      <c r="C11" s="168"/>
      <c r="D11" s="168"/>
      <c r="E11" s="168"/>
      <c r="F11" s="168"/>
      <c r="G11" s="164"/>
      <c r="H11" s="164"/>
      <c r="I11" s="446"/>
      <c r="J11" s="447"/>
      <c r="K11" s="161"/>
    </row>
    <row r="12" spans="1:11" s="155" customFormat="1" ht="18" customHeight="1" thickBot="1" x14ac:dyDescent="0.25">
      <c r="A12" s="244" t="s">
        <v>55</v>
      </c>
      <c r="B12" s="245"/>
      <c r="C12" s="245"/>
      <c r="D12" s="245"/>
      <c r="E12" s="245"/>
      <c r="F12" s="245"/>
      <c r="G12" s="245"/>
      <c r="H12" s="245"/>
      <c r="I12" s="448">
        <f>SUM(I4:I11)</f>
        <v>0</v>
      </c>
      <c r="J12" s="449"/>
      <c r="K12" s="169"/>
    </row>
    <row r="13" spans="1:11" ht="18" customHeight="1" thickBot="1" x14ac:dyDescent="0.25">
      <c r="A13" s="246" t="s">
        <v>56</v>
      </c>
      <c r="B13" s="247"/>
      <c r="C13" s="247"/>
      <c r="D13" s="247"/>
      <c r="E13" s="248"/>
      <c r="F13" s="249" t="str">
        <f>IF(G27&gt;0,I12/G27,"")</f>
        <v/>
      </c>
      <c r="G13" s="170"/>
      <c r="H13" s="171"/>
      <c r="I13" s="450"/>
      <c r="J13" s="451"/>
      <c r="K13" s="165"/>
    </row>
    <row r="14" spans="1:11" ht="15" customHeight="1" x14ac:dyDescent="0.2">
      <c r="A14" s="172" t="s">
        <v>144</v>
      </c>
      <c r="B14" s="172" t="s">
        <v>150</v>
      </c>
      <c r="K14" s="164"/>
    </row>
    <row r="15" spans="1:11" ht="12.95" customHeight="1" x14ac:dyDescent="0.2">
      <c r="A15" s="172" t="s">
        <v>145</v>
      </c>
      <c r="B15" s="172" t="s">
        <v>151</v>
      </c>
      <c r="K15" s="164"/>
    </row>
    <row r="16" spans="1:11" ht="14.1" customHeight="1" x14ac:dyDescent="0.2">
      <c r="A16" s="172"/>
      <c r="B16" s="172"/>
      <c r="K16" s="164"/>
    </row>
    <row r="17" spans="1:11" ht="17.100000000000001" customHeight="1" x14ac:dyDescent="0.2">
      <c r="A17" s="174" t="s">
        <v>107</v>
      </c>
      <c r="B17" s="174"/>
      <c r="C17" s="175"/>
      <c r="D17" s="164"/>
      <c r="E17" s="164"/>
      <c r="F17" s="164"/>
      <c r="G17" s="164"/>
      <c r="H17" s="164"/>
      <c r="I17" s="176"/>
      <c r="J17" s="176"/>
      <c r="K17" s="164"/>
    </row>
    <row r="18" spans="1:11" ht="6.95" customHeight="1" x14ac:dyDescent="0.2">
      <c r="A18" s="174"/>
      <c r="B18" s="174"/>
      <c r="C18" s="175"/>
      <c r="D18" s="164"/>
      <c r="E18" s="164"/>
      <c r="F18" s="164"/>
      <c r="G18" s="164"/>
      <c r="H18" s="164"/>
      <c r="I18" s="176"/>
      <c r="J18" s="176"/>
      <c r="K18" s="164"/>
    </row>
    <row r="19" spans="1:11" s="183" customFormat="1" ht="18.95" customHeight="1" x14ac:dyDescent="0.2">
      <c r="A19" s="177"/>
      <c r="B19" s="178"/>
      <c r="C19" s="179" t="s">
        <v>198</v>
      </c>
      <c r="D19" s="442" t="s">
        <v>57</v>
      </c>
      <c r="E19" s="458"/>
      <c r="F19" s="443"/>
      <c r="G19" s="181" t="s">
        <v>96</v>
      </c>
      <c r="H19" s="180" t="s">
        <v>95</v>
      </c>
      <c r="I19" s="442" t="s">
        <v>97</v>
      </c>
      <c r="J19" s="443"/>
      <c r="K19" s="182"/>
    </row>
    <row r="20" spans="1:11" ht="15.95" customHeight="1" x14ac:dyDescent="0.2">
      <c r="A20" s="204"/>
      <c r="B20" s="184" t="s">
        <v>190</v>
      </c>
      <c r="C20" s="207"/>
      <c r="D20" s="437"/>
      <c r="E20" s="438"/>
      <c r="F20" s="439"/>
      <c r="G20" s="126"/>
      <c r="H20" s="185" t="str">
        <f>IF($G$27&gt;0,G20/$G$27*100,"")</f>
        <v/>
      </c>
      <c r="I20" s="431"/>
      <c r="J20" s="432"/>
      <c r="K20" s="186"/>
    </row>
    <row r="21" spans="1:11" ht="15.95" customHeight="1" x14ac:dyDescent="0.2">
      <c r="A21" s="205"/>
      <c r="B21" s="184" t="s">
        <v>190</v>
      </c>
      <c r="C21" s="207"/>
      <c r="D21" s="437"/>
      <c r="E21" s="438"/>
      <c r="F21" s="439"/>
      <c r="G21" s="126"/>
      <c r="H21" s="185" t="str">
        <f t="shared" ref="H21:H26" si="0">IF($G$27&gt;0,G21/$G$27*100,"")</f>
        <v/>
      </c>
      <c r="I21" s="431"/>
      <c r="J21" s="432"/>
      <c r="K21" s="161"/>
    </row>
    <row r="22" spans="1:11" ht="15.95" customHeight="1" x14ac:dyDescent="0.2">
      <c r="A22" s="205"/>
      <c r="B22" s="184" t="s">
        <v>190</v>
      </c>
      <c r="C22" s="207"/>
      <c r="D22" s="437"/>
      <c r="E22" s="438"/>
      <c r="F22" s="439"/>
      <c r="G22" s="126"/>
      <c r="H22" s="185" t="str">
        <f t="shared" si="0"/>
        <v/>
      </c>
      <c r="I22" s="431"/>
      <c r="J22" s="432"/>
      <c r="K22" s="161"/>
    </row>
    <row r="23" spans="1:11" ht="15.95" customHeight="1" x14ac:dyDescent="0.2">
      <c r="A23" s="205"/>
      <c r="B23" s="184" t="s">
        <v>190</v>
      </c>
      <c r="C23" s="207"/>
      <c r="D23" s="437"/>
      <c r="E23" s="438"/>
      <c r="F23" s="439"/>
      <c r="G23" s="126"/>
      <c r="H23" s="185" t="str">
        <f t="shared" si="0"/>
        <v/>
      </c>
      <c r="I23" s="431"/>
      <c r="J23" s="432"/>
      <c r="K23" s="161"/>
    </row>
    <row r="24" spans="1:11" ht="15.95" customHeight="1" x14ac:dyDescent="0.2">
      <c r="A24" s="204"/>
      <c r="B24" s="184" t="s">
        <v>190</v>
      </c>
      <c r="C24" s="207"/>
      <c r="D24" s="437"/>
      <c r="E24" s="438"/>
      <c r="F24" s="439"/>
      <c r="G24" s="126"/>
      <c r="H24" s="185" t="str">
        <f t="shared" si="0"/>
        <v/>
      </c>
      <c r="I24" s="431"/>
      <c r="J24" s="432"/>
      <c r="K24" s="161"/>
    </row>
    <row r="25" spans="1:11" ht="15.95" customHeight="1" x14ac:dyDescent="0.2">
      <c r="A25" s="204"/>
      <c r="B25" s="184" t="s">
        <v>190</v>
      </c>
      <c r="C25" s="207"/>
      <c r="D25" s="437"/>
      <c r="E25" s="438"/>
      <c r="F25" s="439"/>
      <c r="G25" s="126"/>
      <c r="H25" s="185" t="str">
        <f t="shared" si="0"/>
        <v/>
      </c>
      <c r="I25" s="431"/>
      <c r="J25" s="432"/>
      <c r="K25" s="161"/>
    </row>
    <row r="26" spans="1:11" ht="15.95" customHeight="1" thickBot="1" x14ac:dyDescent="0.25">
      <c r="A26" s="440" t="s">
        <v>246</v>
      </c>
      <c r="B26" s="441"/>
      <c r="C26" s="207"/>
      <c r="D26" s="437"/>
      <c r="E26" s="438"/>
      <c r="F26" s="439"/>
      <c r="G26" s="126">
        <f>'Seite 4'!D45</f>
        <v>0</v>
      </c>
      <c r="H26" s="185" t="str">
        <f t="shared" si="0"/>
        <v/>
      </c>
      <c r="I26" s="431"/>
      <c r="J26" s="432"/>
      <c r="K26" s="161"/>
    </row>
    <row r="27" spans="1:11" ht="18" customHeight="1" thickBot="1" x14ac:dyDescent="0.25">
      <c r="A27" s="187"/>
      <c r="B27" s="188"/>
      <c r="C27" s="189"/>
      <c r="D27" s="366" t="s">
        <v>247</v>
      </c>
      <c r="E27" s="367"/>
      <c r="F27" s="457"/>
      <c r="G27" s="190">
        <f>SUM(G20:G26)</f>
        <v>0</v>
      </c>
      <c r="H27" s="191"/>
      <c r="I27" s="433"/>
      <c r="J27" s="434"/>
      <c r="K27" s="161"/>
    </row>
    <row r="28" spans="1:11" s="200" customFormat="1" ht="17.100000000000001" customHeight="1" x14ac:dyDescent="0.2">
      <c r="A28" s="208" t="s">
        <v>148</v>
      </c>
      <c r="B28" s="208" t="s">
        <v>149</v>
      </c>
      <c r="C28" s="208"/>
      <c r="D28" s="208" t="s">
        <v>235</v>
      </c>
      <c r="E28" s="209"/>
      <c r="F28" s="209"/>
      <c r="G28" s="209"/>
      <c r="H28" s="209"/>
      <c r="I28" s="210"/>
      <c r="J28" s="210"/>
      <c r="K28" s="211"/>
    </row>
    <row r="29" spans="1:11" s="200" customFormat="1" ht="15" customHeight="1" x14ac:dyDescent="0.2">
      <c r="A29" s="209"/>
      <c r="B29" s="209"/>
      <c r="C29" s="209"/>
      <c r="D29" s="212" t="s">
        <v>236</v>
      </c>
      <c r="E29" s="209"/>
      <c r="F29" s="209"/>
      <c r="G29" s="209"/>
      <c r="H29" s="209"/>
      <c r="I29" s="210"/>
      <c r="J29" s="210"/>
      <c r="K29" s="211"/>
    </row>
    <row r="30" spans="1:11" ht="14.1" customHeight="1" x14ac:dyDescent="0.2">
      <c r="H30" s="161"/>
      <c r="I30" s="192"/>
      <c r="J30" s="192"/>
    </row>
    <row r="31" spans="1:11" ht="17.100000000000001" customHeight="1" x14ac:dyDescent="0.25">
      <c r="A31" s="193" t="s">
        <v>108</v>
      </c>
      <c r="B31" s="193"/>
      <c r="C31" s="193"/>
      <c r="D31" s="193"/>
      <c r="E31" s="193"/>
      <c r="F31" s="193"/>
      <c r="G31" s="193"/>
      <c r="H31" s="193"/>
      <c r="I31" s="192"/>
      <c r="J31" s="192"/>
    </row>
    <row r="32" spans="1:11" ht="6.95" customHeight="1" x14ac:dyDescent="0.2">
      <c r="H32" s="161"/>
      <c r="I32" s="192"/>
      <c r="J32" s="192"/>
    </row>
    <row r="33" spans="1:10" ht="29.1" customHeight="1" x14ac:dyDescent="0.2">
      <c r="A33" s="442" t="s">
        <v>98</v>
      </c>
      <c r="B33" s="458"/>
      <c r="C33" s="458"/>
      <c r="D33" s="443"/>
      <c r="E33" s="194" t="s">
        <v>197</v>
      </c>
      <c r="F33" s="194" t="s">
        <v>109</v>
      </c>
      <c r="G33" s="452" t="s">
        <v>191</v>
      </c>
      <c r="H33" s="453"/>
      <c r="I33" s="435" t="s">
        <v>192</v>
      </c>
      <c r="J33" s="436"/>
    </row>
    <row r="34" spans="1:10" ht="17.100000000000001" customHeight="1" x14ac:dyDescent="0.2">
      <c r="A34" s="203"/>
      <c r="B34" s="184" t="s">
        <v>132</v>
      </c>
      <c r="C34" s="195"/>
      <c r="D34" s="184"/>
      <c r="E34" s="213"/>
      <c r="F34" s="126"/>
      <c r="G34" s="417"/>
      <c r="H34" s="418"/>
      <c r="I34" s="417"/>
      <c r="J34" s="418"/>
    </row>
    <row r="35" spans="1:10" ht="17.100000000000001" customHeight="1" x14ac:dyDescent="0.2">
      <c r="A35" s="203"/>
      <c r="B35" s="184" t="s">
        <v>132</v>
      </c>
      <c r="C35" s="195"/>
      <c r="D35" s="184"/>
      <c r="E35" s="213"/>
      <c r="F35" s="126"/>
      <c r="G35" s="417"/>
      <c r="H35" s="418"/>
      <c r="I35" s="417"/>
      <c r="J35" s="418"/>
    </row>
    <row r="36" spans="1:10" ht="17.100000000000001" customHeight="1" x14ac:dyDescent="0.2">
      <c r="A36" s="203"/>
      <c r="B36" s="184" t="s">
        <v>132</v>
      </c>
      <c r="C36" s="195"/>
      <c r="D36" s="184"/>
      <c r="E36" s="213"/>
      <c r="F36" s="126"/>
      <c r="G36" s="417"/>
      <c r="H36" s="418"/>
      <c r="I36" s="417"/>
      <c r="J36" s="418"/>
    </row>
    <row r="37" spans="1:10" ht="17.100000000000001" customHeight="1" x14ac:dyDescent="0.2">
      <c r="A37" s="203"/>
      <c r="B37" s="184" t="s">
        <v>132</v>
      </c>
      <c r="C37" s="195"/>
      <c r="D37" s="184"/>
      <c r="E37" s="213"/>
      <c r="F37" s="126"/>
      <c r="G37" s="417"/>
      <c r="H37" s="418"/>
      <c r="I37" s="417"/>
      <c r="J37" s="418"/>
    </row>
    <row r="38" spans="1:10" ht="17.100000000000001" customHeight="1" x14ac:dyDescent="0.2">
      <c r="A38" s="203"/>
      <c r="B38" s="184" t="s">
        <v>132</v>
      </c>
      <c r="C38" s="195"/>
      <c r="D38" s="184"/>
      <c r="E38" s="213"/>
      <c r="F38" s="126"/>
      <c r="G38" s="417"/>
      <c r="H38" s="418"/>
      <c r="I38" s="417"/>
      <c r="J38" s="418"/>
    </row>
    <row r="39" spans="1:10" ht="17.100000000000001" customHeight="1" x14ac:dyDescent="0.2">
      <c r="A39" s="203"/>
      <c r="B39" s="184" t="s">
        <v>132</v>
      </c>
      <c r="C39" s="195"/>
      <c r="D39" s="184"/>
      <c r="E39" s="213"/>
      <c r="F39" s="126"/>
      <c r="G39" s="417"/>
      <c r="H39" s="418"/>
      <c r="I39" s="417"/>
      <c r="J39" s="418"/>
    </row>
    <row r="40" spans="1:10" ht="17.100000000000001" customHeight="1" x14ac:dyDescent="0.2">
      <c r="A40" s="203"/>
      <c r="B40" s="184" t="s">
        <v>132</v>
      </c>
      <c r="C40" s="195"/>
      <c r="D40" s="184"/>
      <c r="E40" s="213"/>
      <c r="F40" s="126"/>
      <c r="G40" s="417"/>
      <c r="H40" s="418"/>
      <c r="I40" s="417"/>
      <c r="J40" s="418"/>
    </row>
    <row r="41" spans="1:10" ht="17.100000000000001" customHeight="1" thickBot="1" x14ac:dyDescent="0.25">
      <c r="A41" s="203"/>
      <c r="B41" s="184" t="s">
        <v>132</v>
      </c>
      <c r="C41" s="195"/>
      <c r="D41" s="184"/>
      <c r="E41" s="213"/>
      <c r="F41" s="206"/>
      <c r="G41" s="417"/>
      <c r="H41" s="418"/>
      <c r="I41" s="417"/>
      <c r="J41" s="447"/>
    </row>
    <row r="42" spans="1:10" s="173" customFormat="1" ht="18.95" customHeight="1" thickBot="1" x14ac:dyDescent="0.25">
      <c r="A42" s="250" t="s">
        <v>99</v>
      </c>
      <c r="B42" s="251"/>
      <c r="C42" s="251"/>
      <c r="D42" s="251"/>
      <c r="E42" s="252"/>
      <c r="F42" s="253">
        <f>SUM(F34:F41)</f>
        <v>0</v>
      </c>
      <c r="G42" s="454" t="s">
        <v>231</v>
      </c>
      <c r="H42" s="455"/>
      <c r="I42" s="456"/>
      <c r="J42" s="253">
        <f>ROUND((F34*G34+F35*G35+F36*G36+F37*G37+F38*G38+F39*G39+F40*G40+F41*G41)*12,0)</f>
        <v>0</v>
      </c>
    </row>
    <row r="43" spans="1:10" ht="17.100000000000001" customHeight="1" x14ac:dyDescent="0.2">
      <c r="A43" s="266"/>
      <c r="B43" s="184" t="s">
        <v>133</v>
      </c>
      <c r="C43" s="196"/>
      <c r="D43" s="196"/>
      <c r="E43" s="197"/>
      <c r="F43" s="263"/>
      <c r="G43" s="417"/>
      <c r="H43" s="418"/>
      <c r="I43" s="417"/>
      <c r="J43" s="416"/>
    </row>
    <row r="44" spans="1:10" ht="17.100000000000001" customHeight="1" x14ac:dyDescent="0.2">
      <c r="A44" s="266"/>
      <c r="B44" s="198" t="s">
        <v>134</v>
      </c>
      <c r="C44" s="198"/>
      <c r="D44" s="184"/>
      <c r="E44" s="197"/>
      <c r="F44" s="264"/>
      <c r="G44" s="417"/>
      <c r="H44" s="418"/>
      <c r="I44" s="417"/>
      <c r="J44" s="418"/>
    </row>
    <row r="45" spans="1:10" ht="17.100000000000001" customHeight="1" x14ac:dyDescent="0.2">
      <c r="A45" s="266"/>
      <c r="B45" s="198" t="s">
        <v>135</v>
      </c>
      <c r="C45" s="198"/>
      <c r="D45" s="184"/>
      <c r="E45" s="262"/>
      <c r="F45" s="265"/>
      <c r="G45" s="417"/>
      <c r="H45" s="418"/>
      <c r="I45" s="417"/>
      <c r="J45" s="418"/>
    </row>
    <row r="46" spans="1:10" ht="17.100000000000001" customHeight="1" thickBot="1" x14ac:dyDescent="0.25">
      <c r="A46" s="266"/>
      <c r="B46" s="198" t="s">
        <v>135</v>
      </c>
      <c r="C46" s="198"/>
      <c r="D46" s="184"/>
      <c r="E46" s="213"/>
      <c r="F46" s="199"/>
      <c r="G46" s="427"/>
      <c r="H46" s="428"/>
      <c r="I46" s="417"/>
      <c r="J46" s="418"/>
    </row>
    <row r="47" spans="1:10" s="173" customFormat="1" ht="18.95" customHeight="1" thickBot="1" x14ac:dyDescent="0.25">
      <c r="A47" s="254" t="s">
        <v>229</v>
      </c>
      <c r="B47" s="251"/>
      <c r="C47" s="251"/>
      <c r="D47" s="251"/>
      <c r="E47" s="255"/>
      <c r="F47" s="256"/>
      <c r="G47" s="429">
        <f>ROUND((J42/12+A43*G43+A44*G44+A45*G45+A46*G46)*12,0)</f>
        <v>0</v>
      </c>
      <c r="H47" s="430"/>
      <c r="I47" s="423"/>
      <c r="J47" s="424"/>
    </row>
    <row r="48" spans="1:10" s="173" customFormat="1" ht="18.95" customHeight="1" thickBot="1" x14ac:dyDescent="0.25">
      <c r="A48" s="258" t="s">
        <v>60</v>
      </c>
      <c r="B48" s="259"/>
      <c r="C48" s="259"/>
      <c r="D48" s="259"/>
      <c r="E48" s="260"/>
      <c r="F48" s="261" t="str">
        <f>IF(G27&gt;0,G47/G27,"")</f>
        <v/>
      </c>
      <c r="G48" s="425" t="s">
        <v>56</v>
      </c>
      <c r="H48" s="426"/>
      <c r="I48" s="426"/>
      <c r="J48" s="257" t="str">
        <f>F13</f>
        <v/>
      </c>
    </row>
    <row r="49" spans="1:10" ht="15" customHeight="1" x14ac:dyDescent="0.2">
      <c r="A49" s="200" t="s">
        <v>193</v>
      </c>
      <c r="B49" s="200" t="s">
        <v>147</v>
      </c>
      <c r="H49" s="161"/>
      <c r="I49" s="192"/>
      <c r="J49" s="192"/>
    </row>
    <row r="50" spans="1:10" ht="15" customHeight="1" x14ac:dyDescent="0.2">
      <c r="A50" s="200" t="s">
        <v>195</v>
      </c>
      <c r="B50" s="200" t="s">
        <v>196</v>
      </c>
      <c r="H50" s="161"/>
      <c r="I50" s="192"/>
      <c r="J50" s="192"/>
    </row>
    <row r="51" spans="1:10" ht="17.100000000000001" customHeight="1" x14ac:dyDescent="0.2">
      <c r="G51" s="201"/>
      <c r="H51" s="116"/>
      <c r="I51" s="202"/>
      <c r="J51" s="202"/>
    </row>
    <row r="52" spans="1:10" ht="17.100000000000001" customHeight="1" x14ac:dyDescent="0.2">
      <c r="H52" s="161"/>
      <c r="I52" s="192"/>
      <c r="J52" s="192"/>
    </row>
    <row r="53" spans="1:10" ht="17.100000000000001" customHeight="1" x14ac:dyDescent="0.2">
      <c r="H53" s="161"/>
      <c r="I53" s="192"/>
      <c r="J53" s="192"/>
    </row>
    <row r="54" spans="1:10" ht="17.100000000000001" customHeight="1" x14ac:dyDescent="0.2">
      <c r="H54" s="161"/>
      <c r="I54" s="192"/>
      <c r="J54" s="192"/>
    </row>
    <row r="55" spans="1:10" ht="17.100000000000001" customHeight="1" x14ac:dyDescent="0.2">
      <c r="H55" s="161"/>
      <c r="I55" s="192"/>
      <c r="J55" s="192"/>
    </row>
    <row r="56" spans="1:10" ht="17.100000000000001" customHeight="1" x14ac:dyDescent="0.2">
      <c r="H56" s="161"/>
      <c r="I56" s="192"/>
      <c r="J56" s="192"/>
    </row>
    <row r="57" spans="1:10" ht="17.100000000000001" customHeight="1" x14ac:dyDescent="0.2">
      <c r="H57" s="161"/>
      <c r="I57" s="192"/>
      <c r="J57" s="192"/>
    </row>
    <row r="58" spans="1:10" ht="17.100000000000001" customHeight="1" x14ac:dyDescent="0.2">
      <c r="H58" s="161"/>
      <c r="I58" s="192"/>
      <c r="J58" s="192"/>
    </row>
    <row r="59" spans="1:10" ht="17.100000000000001" customHeight="1" x14ac:dyDescent="0.2">
      <c r="H59" s="161"/>
      <c r="I59" s="192"/>
      <c r="J59" s="192"/>
    </row>
    <row r="60" spans="1:10" ht="17.100000000000001" customHeight="1" x14ac:dyDescent="0.2">
      <c r="H60" s="161"/>
      <c r="I60" s="192"/>
      <c r="J60" s="192"/>
    </row>
    <row r="61" spans="1:10" ht="17.100000000000001" customHeight="1" x14ac:dyDescent="0.2">
      <c r="H61" s="161"/>
      <c r="I61" s="192"/>
      <c r="J61" s="192"/>
    </row>
    <row r="62" spans="1:10" ht="17.100000000000001" customHeight="1" x14ac:dyDescent="0.2">
      <c r="H62" s="161"/>
      <c r="I62" s="192"/>
      <c r="J62" s="192"/>
    </row>
    <row r="63" spans="1:10" ht="17.100000000000001" customHeight="1" x14ac:dyDescent="0.2">
      <c r="H63" s="161"/>
      <c r="I63" s="192"/>
      <c r="J63" s="192"/>
    </row>
  </sheetData>
  <sheetProtection sheet="1" objects="1" scenarios="1"/>
  <customSheetViews>
    <customSheetView guid="{AF651A68-4645-4362-AF8A-A7BC497B5912}" scale="160" showRuler="0">
      <selection activeCell="A45" sqref="A45:D45"/>
      <pageMargins left="0.47244094488188981" right="0.47244094488188981" top="0.78740157480314965" bottom="0.47244094488188981" header="0.51181102362204722" footer="0.23622047244094491"/>
      <pageSetup paperSize="9" scale="97" orientation="portrait" r:id="rId1"/>
      <headerFooter alignWithMargins="0">
        <oddHeader>&amp;L&amp;"Arial,Fett"&amp;8BWO SVW SWE VLB EGW HBG&amp;R&amp;"Arial,Fett"Neubau</oddHeader>
        <oddFooter>&amp;L&amp;8 03.12.2003 RS&amp;R&amp;8Seite 5</oddFooter>
      </headerFooter>
    </customSheetView>
  </customSheetViews>
  <mergeCells count="63">
    <mergeCell ref="G37:H37"/>
    <mergeCell ref="D25:F25"/>
    <mergeCell ref="D27:F27"/>
    <mergeCell ref="D23:F23"/>
    <mergeCell ref="D19:F19"/>
    <mergeCell ref="D21:F21"/>
    <mergeCell ref="D22:F22"/>
    <mergeCell ref="D20:F20"/>
    <mergeCell ref="G36:H36"/>
    <mergeCell ref="A33:D33"/>
    <mergeCell ref="I41:J41"/>
    <mergeCell ref="G42:I42"/>
    <mergeCell ref="I43:J43"/>
    <mergeCell ref="G41:H41"/>
    <mergeCell ref="G39:H39"/>
    <mergeCell ref="G40:H40"/>
    <mergeCell ref="G43:H43"/>
    <mergeCell ref="G44:H44"/>
    <mergeCell ref="G45:H45"/>
    <mergeCell ref="G33:H33"/>
    <mergeCell ref="G38:H38"/>
    <mergeCell ref="I44:J44"/>
    <mergeCell ref="I10:J10"/>
    <mergeCell ref="G34:H34"/>
    <mergeCell ref="G35:H35"/>
    <mergeCell ref="I39:J39"/>
    <mergeCell ref="I40:J40"/>
    <mergeCell ref="I19:J19"/>
    <mergeCell ref="I20:J20"/>
    <mergeCell ref="I21:J21"/>
    <mergeCell ref="I22:J22"/>
    <mergeCell ref="I23:J23"/>
    <mergeCell ref="I4:J4"/>
    <mergeCell ref="I5:J5"/>
    <mergeCell ref="I11:J11"/>
    <mergeCell ref="I12:J12"/>
    <mergeCell ref="I13:J13"/>
    <mergeCell ref="D24:F24"/>
    <mergeCell ref="D26:F26"/>
    <mergeCell ref="A26:B26"/>
    <mergeCell ref="I35:J35"/>
    <mergeCell ref="I36:J36"/>
    <mergeCell ref="I25:J25"/>
    <mergeCell ref="I24:J24"/>
    <mergeCell ref="I37:J37"/>
    <mergeCell ref="I38:J38"/>
    <mergeCell ref="I26:J26"/>
    <mergeCell ref="I27:J27"/>
    <mergeCell ref="I33:J33"/>
    <mergeCell ref="I34:J34"/>
    <mergeCell ref="I45:J45"/>
    <mergeCell ref="I46:J46"/>
    <mergeCell ref="I47:J47"/>
    <mergeCell ref="G48:I48"/>
    <mergeCell ref="G46:H46"/>
    <mergeCell ref="G47:H47"/>
    <mergeCell ref="A1:F2"/>
    <mergeCell ref="I6:J6"/>
    <mergeCell ref="I7:J7"/>
    <mergeCell ref="I8:J8"/>
    <mergeCell ref="I9:J9"/>
    <mergeCell ref="I2:J2"/>
    <mergeCell ref="I3:J3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5" orientation="portrait" r:id="rId2"/>
  <headerFooter alignWithMargins="0">
    <oddHeader xml:space="preserve">&amp;L&amp;"Arial,Fett"&amp;8BWO | wohnbaugenossenschaften schweiz | WOHNEN SCHWEIZ | hbg&amp;R&amp;"Arial,Fett"&amp;11Neubau </oddHeader>
    <oddFooter>&amp;L&amp;8 01/2025&amp;R&amp;8&amp;A</oddFooter>
  </headerFooter>
  <ignoredErrors>
    <ignoredError sqref="G2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DE82-B58D-479E-A4CF-D73FAD36A2D4}">
  <sheetPr codeName="Tabelle27">
    <pageSetUpPr fitToPage="1"/>
  </sheetPr>
  <dimension ref="A1:H53"/>
  <sheetViews>
    <sheetView zoomScaleNormal="100" zoomScaleSheetLayoutView="75" workbookViewId="0">
      <selection activeCell="I6" sqref="I6:J6"/>
    </sheetView>
  </sheetViews>
  <sheetFormatPr baseColWidth="10" defaultRowHeight="17.100000000000001" customHeight="1" x14ac:dyDescent="0.2"/>
  <cols>
    <col min="1" max="1" width="5.42578125" style="2" customWidth="1"/>
    <col min="2" max="2" width="22.85546875" style="2" customWidth="1"/>
    <col min="3" max="3" width="7.7109375" style="2" customWidth="1"/>
    <col min="4" max="4" width="7.42578125" style="2" customWidth="1"/>
    <col min="5" max="5" width="15.85546875" style="2" customWidth="1"/>
    <col min="6" max="6" width="12.42578125" style="2" customWidth="1"/>
    <col min="7" max="7" width="25.28515625" style="2" customWidth="1"/>
    <col min="8" max="8" width="0.85546875" style="2" customWidth="1"/>
    <col min="9" max="16384" width="11.42578125" style="2"/>
  </cols>
  <sheetData>
    <row r="1" spans="1:7" ht="17.100000000000001" customHeight="1" x14ac:dyDescent="0.2">
      <c r="A1" s="462" t="s">
        <v>113</v>
      </c>
      <c r="B1" s="463"/>
      <c r="C1" s="463"/>
      <c r="D1" s="463"/>
      <c r="E1" s="463"/>
    </row>
    <row r="2" spans="1:7" ht="3.95" customHeight="1" x14ac:dyDescent="0.2"/>
    <row r="3" spans="1:7" s="44" customFormat="1" ht="15" customHeight="1" x14ac:dyDescent="0.2">
      <c r="A3" s="63" t="s">
        <v>194</v>
      </c>
    </row>
    <row r="4" spans="1:7" s="44" customFormat="1" ht="15.95" customHeight="1" x14ac:dyDescent="0.2">
      <c r="A4" s="464" t="s">
        <v>160</v>
      </c>
      <c r="B4" s="464"/>
      <c r="C4" s="464"/>
      <c r="D4" s="464"/>
      <c r="E4" s="464"/>
      <c r="F4" s="464"/>
      <c r="G4" s="464"/>
    </row>
    <row r="5" spans="1:7" s="44" customFormat="1" ht="15.95" customHeight="1" x14ac:dyDescent="0.2">
      <c r="A5" s="110"/>
      <c r="B5" s="135" t="s">
        <v>199</v>
      </c>
    </row>
    <row r="6" spans="1:7" s="44" customFormat="1" ht="15" customHeight="1" x14ac:dyDescent="0.2">
      <c r="A6" s="110"/>
      <c r="B6" s="135" t="s">
        <v>200</v>
      </c>
      <c r="E6" s="464"/>
      <c r="F6" s="464"/>
    </row>
    <row r="7" spans="1:7" s="44" customFormat="1" ht="15" customHeight="1" x14ac:dyDescent="0.2">
      <c r="A7" s="110"/>
      <c r="B7" s="135" t="s">
        <v>201</v>
      </c>
    </row>
    <row r="8" spans="1:7" s="44" customFormat="1" ht="15" customHeight="1" x14ac:dyDescent="0.2">
      <c r="A8" s="110"/>
      <c r="B8" s="135" t="s">
        <v>202</v>
      </c>
    </row>
    <row r="9" spans="1:7" s="44" customFormat="1" ht="15" customHeight="1" x14ac:dyDescent="0.2">
      <c r="A9" s="110"/>
      <c r="B9" s="135" t="s">
        <v>203</v>
      </c>
    </row>
    <row r="10" spans="1:7" s="44" customFormat="1" ht="15" customHeight="1" x14ac:dyDescent="0.2">
      <c r="A10" s="110"/>
      <c r="B10" s="135" t="s">
        <v>204</v>
      </c>
    </row>
    <row r="11" spans="1:7" s="44" customFormat="1" ht="15" customHeight="1" x14ac:dyDescent="0.2">
      <c r="A11" s="110"/>
      <c r="B11" s="135" t="s">
        <v>205</v>
      </c>
    </row>
    <row r="12" spans="1:7" s="44" customFormat="1" ht="15" customHeight="1" x14ac:dyDescent="0.2">
      <c r="A12" s="110"/>
      <c r="B12" s="135" t="s">
        <v>206</v>
      </c>
    </row>
    <row r="13" spans="1:7" s="44" customFormat="1" ht="15" customHeight="1" x14ac:dyDescent="0.2">
      <c r="A13" s="110"/>
      <c r="B13" s="135" t="s">
        <v>207</v>
      </c>
    </row>
    <row r="14" spans="1:7" s="44" customFormat="1" ht="15" customHeight="1" x14ac:dyDescent="0.2">
      <c r="A14" s="110"/>
      <c r="B14" s="135" t="s">
        <v>208</v>
      </c>
    </row>
    <row r="15" spans="1:7" ht="3" customHeight="1" x14ac:dyDescent="0.2"/>
    <row r="16" spans="1:7" s="44" customFormat="1" ht="15" customHeight="1" x14ac:dyDescent="0.2">
      <c r="A16" s="63" t="s">
        <v>159</v>
      </c>
    </row>
    <row r="17" spans="1:8" s="44" customFormat="1" ht="15.95" customHeight="1" x14ac:dyDescent="0.2">
      <c r="A17" s="110"/>
      <c r="B17" s="135" t="s">
        <v>209</v>
      </c>
    </row>
    <row r="18" spans="1:8" s="44" customFormat="1" ht="15" customHeight="1" x14ac:dyDescent="0.2">
      <c r="A18" s="110"/>
      <c r="B18" s="135" t="s">
        <v>210</v>
      </c>
    </row>
    <row r="19" spans="1:8" s="44" customFormat="1" ht="15" customHeight="1" x14ac:dyDescent="0.2">
      <c r="A19" s="110"/>
      <c r="B19" s="135" t="s">
        <v>211</v>
      </c>
    </row>
    <row r="20" spans="1:8" ht="3" customHeight="1" x14ac:dyDescent="0.2"/>
    <row r="21" spans="1:8" s="44" customFormat="1" ht="15" customHeight="1" x14ac:dyDescent="0.2">
      <c r="A21" s="63" t="s">
        <v>158</v>
      </c>
    </row>
    <row r="22" spans="1:8" s="44" customFormat="1" ht="15.95" customHeight="1" x14ac:dyDescent="0.2">
      <c r="A22" s="110"/>
      <c r="B22" s="135" t="s">
        <v>212</v>
      </c>
      <c r="D22" s="66"/>
      <c r="E22" s="468"/>
      <c r="F22" s="468"/>
      <c r="G22" s="468"/>
      <c r="H22" s="66"/>
    </row>
    <row r="23" spans="1:8" ht="9" customHeight="1" x14ac:dyDescent="0.2"/>
    <row r="24" spans="1:8" ht="17.100000000000001" customHeight="1" x14ac:dyDescent="0.25">
      <c r="A24" s="460" t="s">
        <v>110</v>
      </c>
      <c r="B24" s="461"/>
      <c r="C24" s="461"/>
      <c r="D24" s="461"/>
      <c r="E24" s="461"/>
    </row>
    <row r="25" spans="1:8" ht="5.0999999999999996" customHeight="1" x14ac:dyDescent="0.25">
      <c r="A25" s="88"/>
      <c r="B25" s="89"/>
      <c r="C25" s="89"/>
      <c r="D25" s="89"/>
      <c r="E25" s="89"/>
    </row>
    <row r="26" spans="1:8" ht="21" customHeight="1" x14ac:dyDescent="0.2">
      <c r="A26" s="132" t="s">
        <v>155</v>
      </c>
      <c r="B26" s="4"/>
      <c r="C26" s="4"/>
      <c r="D26" s="4"/>
      <c r="E26" s="4"/>
      <c r="F26" s="4"/>
      <c r="G26" s="4"/>
      <c r="H26" s="5"/>
    </row>
    <row r="27" spans="1:8" ht="15.95" customHeight="1" x14ac:dyDescent="0.2">
      <c r="A27" s="96"/>
      <c r="B27" s="136" t="s">
        <v>213</v>
      </c>
      <c r="C27" s="7"/>
      <c r="D27" s="7"/>
      <c r="E27" s="7"/>
      <c r="F27" s="7"/>
      <c r="G27" s="7"/>
      <c r="H27" s="8"/>
    </row>
    <row r="28" spans="1:8" ht="15.95" customHeight="1" x14ac:dyDescent="0.2">
      <c r="A28" s="96"/>
      <c r="B28" s="136" t="s">
        <v>214</v>
      </c>
      <c r="C28" s="7"/>
      <c r="D28" s="7"/>
      <c r="E28" s="7"/>
      <c r="F28" s="7"/>
      <c r="G28" s="7"/>
      <c r="H28" s="8"/>
    </row>
    <row r="29" spans="1:8" ht="15.95" customHeight="1" x14ac:dyDescent="0.2">
      <c r="A29" s="96"/>
      <c r="B29" s="136" t="s">
        <v>215</v>
      </c>
      <c r="C29" s="7"/>
      <c r="D29" s="7"/>
      <c r="E29" s="7"/>
      <c r="F29" s="7"/>
      <c r="G29" s="7"/>
      <c r="H29" s="8"/>
    </row>
    <row r="30" spans="1:8" ht="15.95" customHeight="1" x14ac:dyDescent="0.2">
      <c r="A30" s="96"/>
      <c r="B30" s="136" t="s">
        <v>216</v>
      </c>
      <c r="C30" s="7"/>
      <c r="D30" s="7"/>
      <c r="E30" s="7"/>
      <c r="F30" s="7"/>
      <c r="G30" s="7"/>
      <c r="H30" s="8"/>
    </row>
    <row r="31" spans="1:8" ht="15.95" customHeight="1" x14ac:dyDescent="0.2">
      <c r="A31" s="96"/>
      <c r="B31" s="136" t="s">
        <v>217</v>
      </c>
      <c r="C31" s="7"/>
      <c r="D31" s="7"/>
      <c r="E31" s="7"/>
      <c r="F31" s="7"/>
      <c r="G31" s="7"/>
      <c r="H31" s="8"/>
    </row>
    <row r="32" spans="1:8" ht="5.0999999999999996" customHeight="1" x14ac:dyDescent="0.2">
      <c r="A32" s="6"/>
      <c r="B32" s="7"/>
      <c r="C32" s="7"/>
      <c r="D32" s="7"/>
      <c r="E32" s="7"/>
      <c r="F32" s="7"/>
      <c r="G32" s="7"/>
      <c r="H32" s="8"/>
    </row>
    <row r="33" spans="1:8" ht="17.100000000000001" customHeight="1" x14ac:dyDescent="0.2">
      <c r="A33" s="133" t="s">
        <v>156</v>
      </c>
      <c r="B33" s="7"/>
      <c r="C33" s="7"/>
      <c r="D33" s="7"/>
      <c r="E33" s="7"/>
      <c r="F33" s="7"/>
      <c r="G33" s="7"/>
      <c r="H33" s="8"/>
    </row>
    <row r="34" spans="1:8" ht="15.95" customHeight="1" x14ac:dyDescent="0.2">
      <c r="A34" s="96"/>
      <c r="B34" s="136" t="s">
        <v>218</v>
      </c>
      <c r="C34" s="7"/>
      <c r="D34" s="7"/>
      <c r="E34" s="7"/>
      <c r="F34" s="7"/>
      <c r="G34" s="7"/>
      <c r="H34" s="8"/>
    </row>
    <row r="35" spans="1:8" ht="15.95" customHeight="1" x14ac:dyDescent="0.2">
      <c r="A35" s="96"/>
      <c r="B35" s="136" t="s">
        <v>219</v>
      </c>
      <c r="C35" s="7"/>
      <c r="D35" s="7"/>
      <c r="E35" s="7"/>
      <c r="F35" s="7"/>
      <c r="G35" s="7"/>
      <c r="H35" s="8"/>
    </row>
    <row r="36" spans="1:8" ht="15.95" customHeight="1" x14ac:dyDescent="0.2">
      <c r="A36" s="96"/>
      <c r="B36" s="136" t="s">
        <v>220</v>
      </c>
      <c r="C36" s="7"/>
      <c r="D36" s="7"/>
      <c r="E36" s="7"/>
      <c r="F36" s="7"/>
      <c r="G36" s="7"/>
      <c r="H36" s="8"/>
    </row>
    <row r="37" spans="1:8" ht="15.95" customHeight="1" x14ac:dyDescent="0.2">
      <c r="A37" s="96"/>
      <c r="B37" s="136" t="s">
        <v>221</v>
      </c>
      <c r="C37" s="7"/>
      <c r="D37" s="7"/>
      <c r="E37" s="7"/>
      <c r="F37" s="7"/>
      <c r="G37" s="7"/>
      <c r="H37" s="8"/>
    </row>
    <row r="38" spans="1:8" ht="15.95" customHeight="1" x14ac:dyDescent="0.2">
      <c r="A38" s="96"/>
      <c r="B38" s="136" t="s">
        <v>222</v>
      </c>
      <c r="C38" s="7"/>
      <c r="D38" s="7"/>
      <c r="E38" s="7"/>
      <c r="F38" s="7"/>
      <c r="G38" s="7"/>
      <c r="H38" s="8"/>
    </row>
    <row r="39" spans="1:8" ht="15.95" customHeight="1" x14ac:dyDescent="0.2">
      <c r="A39" s="96"/>
      <c r="B39" s="136" t="s">
        <v>223</v>
      </c>
      <c r="C39" s="7"/>
      <c r="D39" s="7"/>
      <c r="E39" s="7"/>
      <c r="F39" s="7"/>
      <c r="G39" s="7"/>
      <c r="H39" s="8"/>
    </row>
    <row r="40" spans="1:8" ht="15.95" customHeight="1" x14ac:dyDescent="0.2">
      <c r="A40" s="96"/>
      <c r="B40" s="136" t="s">
        <v>224</v>
      </c>
      <c r="C40" s="7"/>
      <c r="D40" s="7"/>
      <c r="E40" s="7"/>
      <c r="F40" s="7"/>
      <c r="G40" s="7"/>
      <c r="H40" s="8"/>
    </row>
    <row r="41" spans="1:8" ht="15.95" customHeight="1" x14ac:dyDescent="0.2">
      <c r="A41" s="96"/>
      <c r="B41" s="136" t="s">
        <v>225</v>
      </c>
      <c r="C41" s="7"/>
      <c r="D41" s="7"/>
      <c r="E41" s="7"/>
      <c r="F41" s="7"/>
      <c r="G41" s="7"/>
      <c r="H41" s="8"/>
    </row>
    <row r="42" spans="1:8" ht="15.95" customHeight="1" x14ac:dyDescent="0.2">
      <c r="A42" s="96"/>
      <c r="B42" s="136" t="s">
        <v>226</v>
      </c>
      <c r="C42" s="7"/>
      <c r="D42" s="7"/>
      <c r="E42" s="7"/>
      <c r="F42" s="7"/>
      <c r="G42" s="7"/>
      <c r="H42" s="8"/>
    </row>
    <row r="43" spans="1:8" ht="15.95" customHeight="1" x14ac:dyDescent="0.2">
      <c r="A43" s="96"/>
      <c r="B43" s="136" t="s">
        <v>307</v>
      </c>
      <c r="C43" s="7"/>
      <c r="D43" s="7"/>
      <c r="E43" s="7"/>
      <c r="F43" s="7"/>
      <c r="G43" s="7"/>
      <c r="H43" s="8"/>
    </row>
    <row r="44" spans="1:8" ht="15.95" customHeight="1" x14ac:dyDescent="0.2">
      <c r="A44" s="96"/>
      <c r="B44" s="136" t="s">
        <v>227</v>
      </c>
      <c r="C44" s="7"/>
      <c r="D44" s="131"/>
      <c r="E44" s="467"/>
      <c r="F44" s="467"/>
      <c r="G44" s="467"/>
      <c r="H44" s="8"/>
    </row>
    <row r="45" spans="1:8" ht="6.95" customHeight="1" x14ac:dyDescent="0.2">
      <c r="A45" s="9"/>
      <c r="B45" s="10"/>
      <c r="C45" s="10"/>
      <c r="D45" s="10"/>
      <c r="E45" s="10"/>
      <c r="F45" s="10"/>
      <c r="G45" s="10"/>
      <c r="H45" s="11"/>
    </row>
    <row r="46" spans="1:8" ht="27.95" customHeight="1" x14ac:dyDescent="0.2">
      <c r="A46" s="91" t="s">
        <v>157</v>
      </c>
    </row>
    <row r="47" spans="1:8" ht="5.0999999999999996" customHeight="1" x14ac:dyDescent="0.2">
      <c r="A47" s="3"/>
      <c r="B47" s="4"/>
      <c r="C47" s="4"/>
      <c r="D47" s="4"/>
      <c r="E47" s="4"/>
      <c r="F47" s="4"/>
      <c r="G47" s="4"/>
      <c r="H47" s="5"/>
    </row>
    <row r="48" spans="1:8" ht="12.95" customHeight="1" x14ac:dyDescent="0.2">
      <c r="A48" s="6" t="s">
        <v>124</v>
      </c>
      <c r="B48" s="7"/>
      <c r="C48" s="7"/>
      <c r="D48" s="7"/>
      <c r="E48" s="7"/>
      <c r="F48" s="7"/>
      <c r="G48" s="7"/>
      <c r="H48" s="8"/>
    </row>
    <row r="49" spans="1:8" ht="12.95" customHeight="1" x14ac:dyDescent="0.2">
      <c r="A49" s="6" t="s">
        <v>161</v>
      </c>
      <c r="B49" s="7"/>
      <c r="C49" s="7"/>
      <c r="D49" s="7"/>
      <c r="E49" s="7"/>
      <c r="F49" s="7"/>
      <c r="G49" s="7"/>
      <c r="H49" s="8"/>
    </row>
    <row r="50" spans="1:8" ht="12.95" customHeight="1" x14ac:dyDescent="0.2">
      <c r="A50" s="6" t="s">
        <v>162</v>
      </c>
      <c r="B50" s="7"/>
      <c r="C50" s="7"/>
      <c r="D50" s="7"/>
      <c r="E50" s="7"/>
      <c r="F50" s="7"/>
      <c r="G50" s="7"/>
      <c r="H50" s="8"/>
    </row>
    <row r="51" spans="1:8" ht="17.100000000000001" customHeight="1" x14ac:dyDescent="0.2">
      <c r="A51" s="6" t="s">
        <v>111</v>
      </c>
      <c r="B51" s="7"/>
      <c r="C51" s="7"/>
      <c r="D51" s="7"/>
      <c r="E51" s="92" t="s">
        <v>112</v>
      </c>
      <c r="F51" s="7"/>
      <c r="G51" s="7"/>
      <c r="H51" s="8"/>
    </row>
    <row r="52" spans="1:8" s="7" customFormat="1" ht="39.950000000000003" customHeight="1" x14ac:dyDescent="0.2">
      <c r="A52" s="465"/>
      <c r="B52" s="466"/>
      <c r="C52" s="466"/>
      <c r="E52" s="459"/>
      <c r="F52" s="459"/>
      <c r="G52" s="459"/>
      <c r="H52" s="8"/>
    </row>
    <row r="53" spans="1:8" ht="5.0999999999999996" customHeight="1" x14ac:dyDescent="0.2">
      <c r="A53" s="9"/>
      <c r="B53" s="10"/>
      <c r="C53" s="10"/>
      <c r="D53" s="10"/>
      <c r="E53" s="10"/>
      <c r="F53" s="10"/>
      <c r="G53" s="10"/>
      <c r="H53" s="11"/>
    </row>
  </sheetData>
  <sheetProtection sheet="1"/>
  <customSheetViews>
    <customSheetView guid="{AF651A68-4645-4362-AF8A-A7BC497B5912}" scale="160" showRuler="0">
      <selection sqref="A1:E1"/>
      <pageMargins left="0.39370078740157483" right="0.39370078740157483" top="0.78740157480314965" bottom="0.55118110236220474" header="0.51181102362204722" footer="0.23622047244094491"/>
      <pageSetup paperSize="9" orientation="portrait" horizontalDpi="300" verticalDpi="300" r:id="rId1"/>
      <headerFooter alignWithMargins="0">
        <oddHeader xml:space="preserve">&amp;L&amp;"Arial,Fett"&amp;8BWO SVW SWE VBL EGW HBG&amp;R&amp;"Arial,Fett"Neubau </oddHeader>
        <oddFooter>&amp;L&amp;8 24.11.2003 RS&amp;R&amp;8Seite 6</oddFooter>
      </headerFooter>
    </customSheetView>
  </customSheetViews>
  <mergeCells count="8">
    <mergeCell ref="E52:G52"/>
    <mergeCell ref="A24:E24"/>
    <mergeCell ref="A1:E1"/>
    <mergeCell ref="E6:F6"/>
    <mergeCell ref="A52:C52"/>
    <mergeCell ref="E44:G44"/>
    <mergeCell ref="E22:G22"/>
    <mergeCell ref="A4:G4"/>
  </mergeCells>
  <phoneticPr fontId="0" type="noConversion"/>
  <printOptions horizontalCentered="1"/>
  <pageMargins left="0.47244094488188981" right="0.39370078740157483" top="0.78740157480314965" bottom="0.59055118110236227" header="0.31496062992125984" footer="0.31496062992125984"/>
  <pageSetup paperSize="9" scale="98" orientation="portrait" r:id="rId2"/>
  <headerFooter alignWithMargins="0">
    <oddHeader xml:space="preserve">&amp;L&amp;"Arial,Fett"&amp;8BWO | wohnbaugenossenschaften schweiz | WOHNEN SCHWEIZ | hbg&amp;R&amp;"Arial,Fett"&amp;11Neubau </oddHeader>
    <oddFooter>&amp;L&amp;8 01/2025&amp;R&amp;8&amp;A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5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0</xdr:rowOff>
                  </from>
                  <to>
                    <xdr:col>0</xdr:col>
                    <xdr:colOff>352425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6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0</xdr:rowOff>
                  </from>
                  <to>
                    <xdr:col>0</xdr:col>
                    <xdr:colOff>352425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7" name="Check Box 3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352425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8" name="Check Box 4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0</xdr:rowOff>
                  </from>
                  <to>
                    <xdr:col>0</xdr:col>
                    <xdr:colOff>352425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9" name="Check Box 5">
              <controlPr defaultSize="0" autoFill="0" autoLine="0" autoPict="0">
                <anchor moveWithCells="1">
                  <from>
                    <xdr:col>0</xdr:col>
                    <xdr:colOff>47625</xdr:colOff>
                    <xdr:row>8</xdr:row>
                    <xdr:rowOff>0</xdr:rowOff>
                  </from>
                  <to>
                    <xdr:col>0</xdr:col>
                    <xdr:colOff>352425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10" name="Check Box 6">
              <controlPr defaultSize="0" autoFill="0" autoLine="0" autoPict="0">
                <anchor moveWithCells="1">
                  <from>
                    <xdr:col>0</xdr:col>
                    <xdr:colOff>47625</xdr:colOff>
                    <xdr:row>9</xdr:row>
                    <xdr:rowOff>0</xdr:rowOff>
                  </from>
                  <to>
                    <xdr:col>0</xdr:col>
                    <xdr:colOff>352425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1" name="Check Box 7">
              <controlPr defaultSize="0" autoFill="0" autoLine="0" autoPict="0">
                <anchor moveWithCells="1">
                  <from>
                    <xdr:col>0</xdr:col>
                    <xdr:colOff>47625</xdr:colOff>
                    <xdr:row>10</xdr:row>
                    <xdr:rowOff>0</xdr:rowOff>
                  </from>
                  <to>
                    <xdr:col>0</xdr:col>
                    <xdr:colOff>352425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2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0</xdr:rowOff>
                  </from>
                  <to>
                    <xdr:col>0</xdr:col>
                    <xdr:colOff>352425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3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12</xdr:row>
                    <xdr:rowOff>0</xdr:rowOff>
                  </from>
                  <to>
                    <xdr:col>0</xdr:col>
                    <xdr:colOff>352425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4" name="Check Box 10">
              <controlPr defaultSize="0" autoFill="0" autoLine="0" autoPict="0">
                <anchor moveWithCells="1">
                  <from>
                    <xdr:col>0</xdr:col>
                    <xdr:colOff>47625</xdr:colOff>
                    <xdr:row>13</xdr:row>
                    <xdr:rowOff>0</xdr:rowOff>
                  </from>
                  <to>
                    <xdr:col>0</xdr:col>
                    <xdr:colOff>352425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5" name="Check Box 11">
              <controlPr defaultSize="0" autoFill="0" autoLine="0" autoPict="0">
                <anchor moveWithCells="1">
                  <from>
                    <xdr:col>0</xdr:col>
                    <xdr:colOff>47625</xdr:colOff>
                    <xdr:row>16</xdr:row>
                    <xdr:rowOff>0</xdr:rowOff>
                  </from>
                  <to>
                    <xdr:col>0</xdr:col>
                    <xdr:colOff>352425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6" name="Check Box 1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0</xdr:rowOff>
                  </from>
                  <to>
                    <xdr:col>0</xdr:col>
                    <xdr:colOff>352425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7" name="Check Box 13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0</xdr:rowOff>
                  </from>
                  <to>
                    <xdr:col>0</xdr:col>
                    <xdr:colOff>352425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8" name="Check Box 14">
              <controlPr defaultSize="0" autoFill="0" autoLine="0" autoPict="0">
                <anchor moveWithCells="1">
                  <from>
                    <xdr:col>0</xdr:col>
                    <xdr:colOff>47625</xdr:colOff>
                    <xdr:row>21</xdr:row>
                    <xdr:rowOff>0</xdr:rowOff>
                  </from>
                  <to>
                    <xdr:col>0</xdr:col>
                    <xdr:colOff>352425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19" name="Check Box 17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9525</xdr:rowOff>
                  </from>
                  <to>
                    <xdr:col>1</xdr:col>
                    <xdr:colOff>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8" r:id="rId20" name="Check Box 38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9525</xdr:rowOff>
                  </from>
                  <to>
                    <xdr:col>1</xdr:col>
                    <xdr:colOff>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21" name="Check Box 39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9525</xdr:rowOff>
                  </from>
                  <to>
                    <xdr:col>1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22" name="Check Box 40">
              <controlPr defaultSize="0" autoFill="0" autoLine="0" autoPict="0">
                <anchor moveWithCells="1">
                  <from>
                    <xdr:col>0</xdr:col>
                    <xdr:colOff>57150</xdr:colOff>
                    <xdr:row>29</xdr:row>
                    <xdr:rowOff>9525</xdr:rowOff>
                  </from>
                  <to>
                    <xdr:col>1</xdr:col>
                    <xdr:colOff>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23" name="Check Box 41">
              <controlPr defaultSize="0" autoFill="0" autoLine="0" autoPict="0">
                <anchor moveWithCells="1">
                  <from>
                    <xdr:col>0</xdr:col>
                    <xdr:colOff>57150</xdr:colOff>
                    <xdr:row>30</xdr:row>
                    <xdr:rowOff>9525</xdr:rowOff>
                  </from>
                  <to>
                    <xdr:col>1</xdr:col>
                    <xdr:colOff>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24" name="Check Box 42">
              <controlPr defaultSize="0" autoFill="0" autoLine="0" autoPict="0">
                <anchor moveWithCells="1">
                  <from>
                    <xdr:col>0</xdr:col>
                    <xdr:colOff>57150</xdr:colOff>
                    <xdr:row>33</xdr:row>
                    <xdr:rowOff>9525</xdr:rowOff>
                  </from>
                  <to>
                    <xdr:col>1</xdr:col>
                    <xdr:colOff>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25" name="Check Box 43">
              <controlPr defaultSize="0" autoFill="0" autoLine="0" autoPict="0">
                <anchor moveWithCells="1">
                  <from>
                    <xdr:col>0</xdr:col>
                    <xdr:colOff>57150</xdr:colOff>
                    <xdr:row>34</xdr:row>
                    <xdr:rowOff>9525</xdr:rowOff>
                  </from>
                  <to>
                    <xdr:col>1</xdr:col>
                    <xdr:colOff>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26" name="Check Box 44">
              <controlPr defaultSize="0" autoFill="0" autoLine="0" autoPict="0">
                <anchor moveWithCells="1">
                  <from>
                    <xdr:col>0</xdr:col>
                    <xdr:colOff>57150</xdr:colOff>
                    <xdr:row>35</xdr:row>
                    <xdr:rowOff>9525</xdr:rowOff>
                  </from>
                  <to>
                    <xdr:col>1</xdr:col>
                    <xdr:colOff>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r:id="rId27" name="Check Box 45">
              <controlPr defaultSize="0" autoFill="0" autoLine="0" autoPict="0">
                <anchor moveWithCells="1">
                  <from>
                    <xdr:col>0</xdr:col>
                    <xdr:colOff>57150</xdr:colOff>
                    <xdr:row>36</xdr:row>
                    <xdr:rowOff>9525</xdr:rowOff>
                  </from>
                  <to>
                    <xdr:col>1</xdr:col>
                    <xdr:colOff>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r:id="rId28" name="Check Box 46">
              <controlPr defaultSize="0" autoFill="0" autoLine="0" autoPict="0">
                <anchor moveWithCells="1">
                  <from>
                    <xdr:col>0</xdr:col>
                    <xdr:colOff>57150</xdr:colOff>
                    <xdr:row>37</xdr:row>
                    <xdr:rowOff>9525</xdr:rowOff>
                  </from>
                  <to>
                    <xdr:col>1</xdr:col>
                    <xdr:colOff>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29" name="Check Box 47">
              <controlPr defaultSize="0" autoFill="0" autoLine="0" autoPict="0">
                <anchor moveWithCells="1">
                  <from>
                    <xdr:col>0</xdr:col>
                    <xdr:colOff>57150</xdr:colOff>
                    <xdr:row>38</xdr:row>
                    <xdr:rowOff>9525</xdr:rowOff>
                  </from>
                  <to>
                    <xdr:col>1</xdr:col>
                    <xdr:colOff>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30" name="Check Box 48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9525</xdr:rowOff>
                  </from>
                  <to>
                    <xdr:col>1</xdr:col>
                    <xdr:colOff>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31" name="Check Box 49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9525</xdr:rowOff>
                  </from>
                  <to>
                    <xdr:col>1</xdr:col>
                    <xdr:colOff>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32" name="Check Box 50">
              <controlPr defaultSize="0" autoFill="0" autoLine="0" autoPict="0">
                <anchor moveWithCells="1">
                  <from>
                    <xdr:col>0</xdr:col>
                    <xdr:colOff>57150</xdr:colOff>
                    <xdr:row>41</xdr:row>
                    <xdr:rowOff>9525</xdr:rowOff>
                  </from>
                  <to>
                    <xdr:col>1</xdr:col>
                    <xdr:colOff>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33" name="Check Box 51">
              <controlPr defaultSize="0" autoFill="0" autoLine="0" autoPict="0">
                <anchor moveWithCells="1">
                  <from>
                    <xdr:col>0</xdr:col>
                    <xdr:colOff>57150</xdr:colOff>
                    <xdr:row>43</xdr:row>
                    <xdr:rowOff>0</xdr:rowOff>
                  </from>
                  <to>
                    <xdr:col>1</xdr:col>
                    <xdr:colOff>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34" name="Check Box 52">
              <controlPr defaultSize="0" autoFill="0" autoLine="0" autoPict="0">
                <anchor moveWithCells="1">
                  <from>
                    <xdr:col>0</xdr:col>
                    <xdr:colOff>57150</xdr:colOff>
                    <xdr:row>43</xdr:row>
                    <xdr:rowOff>9525</xdr:rowOff>
                  </from>
                  <to>
                    <xdr:col>1</xdr:col>
                    <xdr:colOff>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35" name="Check Box 54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0</xdr:rowOff>
                  </from>
                  <to>
                    <xdr:col>1</xdr:col>
                    <xdr:colOff>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36" name="Check Box 57">
              <controlPr defaultSize="0" autoFill="0" autoLine="0" autoPict="0">
                <anchor moveWithCells="1">
                  <from>
                    <xdr:col>0</xdr:col>
                    <xdr:colOff>57150</xdr:colOff>
                    <xdr:row>41</xdr:row>
                    <xdr:rowOff>9525</xdr:rowOff>
                  </from>
                  <to>
                    <xdr:col>1</xdr:col>
                    <xdr:colOff>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37" name="Check Box 58">
              <controlPr defaultSize="0" autoFill="0" autoLine="0" autoPict="0">
                <anchor moveWithCells="1">
                  <from>
                    <xdr:col>0</xdr:col>
                    <xdr:colOff>57150</xdr:colOff>
                    <xdr:row>42</xdr:row>
                    <xdr:rowOff>9525</xdr:rowOff>
                  </from>
                  <to>
                    <xdr:col>1</xdr:col>
                    <xdr:colOff>0</xdr:colOff>
                    <xdr:row>43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8</vt:i4>
      </vt:variant>
    </vt:vector>
  </HeadingPairs>
  <TitlesOfParts>
    <vt:vector size="15" baseType="lpstr">
      <vt:lpstr>Deckblatt</vt:lpstr>
      <vt:lpstr>Seite 1</vt:lpstr>
      <vt:lpstr>Seite 2</vt:lpstr>
      <vt:lpstr>Seite 3</vt:lpstr>
      <vt:lpstr>Seite 4</vt:lpstr>
      <vt:lpstr>Seite 5</vt:lpstr>
      <vt:lpstr>Seite 6</vt:lpstr>
      <vt:lpstr>Deckblatt!Druckbereich</vt:lpstr>
      <vt:lpstr>'Seite 1'!Druckbereich</vt:lpstr>
      <vt:lpstr>'Seite 2'!Druckbereich</vt:lpstr>
      <vt:lpstr>'Seite 3'!Druckbereich</vt:lpstr>
      <vt:lpstr>'Seite 4'!Druckbereich</vt:lpstr>
      <vt:lpstr>'Seite 5'!Druckbereich</vt:lpstr>
      <vt:lpstr>'Seite 6'!Druckbereich</vt:lpstr>
      <vt:lpstr>Energiestandard_Neubau</vt:lpstr>
    </vt:vector>
  </TitlesOfParts>
  <Company>Schweizerischer Verband für Wohnungswesen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Dutli</dc:creator>
  <cp:lastModifiedBy>Pulfer Stefan BWO</cp:lastModifiedBy>
  <cp:lastPrinted>2024-12-16T15:19:45Z</cp:lastPrinted>
  <dcterms:created xsi:type="dcterms:W3CDTF">2002-09-01T16:47:45Z</dcterms:created>
  <dcterms:modified xsi:type="dcterms:W3CDTF">2024-12-17T10:29:48Z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2024-12-17T10:29:47Z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e08f8158-d4ba-48c0-a2d4-85b54b933bf1</vt:lpwstr>
  </property>
  <property fmtid="{D5CDD505-2E9C-101B-9397-08002B2CF9AE}" pid="8" name="MSIP_Label_245c3252-146d-46f3-8062-82cd8c8d7e7d_ContentBits">
    <vt:lpwstr>0</vt:lpwstr>
  </property>
</Properties>
</file>