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g\BWO_O_POLGRUNDL\Website\BWO-WBS--DAM\07_Geschichte\"/>
    </mc:Choice>
  </mc:AlternateContent>
  <xr:revisionPtr revIDLastSave="0" documentId="8_{BBA9F461-F982-496D-851A-FBD24C778931}" xr6:coauthVersionLast="47" xr6:coauthVersionMax="47" xr10:uidLastSave="{00000000-0000-0000-0000-000000000000}"/>
  <bookViews>
    <workbookView xWindow="-110" yWindow="-110" windowWidth="19420" windowHeight="10300" xr2:uid="{1E130121-ACC8-40EB-AEF2-9BA9BF0435AD}"/>
  </bookViews>
  <sheets>
    <sheet name="deutsch" sheetId="1" r:id="rId1"/>
    <sheet name="französisch" sheetId="8" r:id="rId2"/>
    <sheet name="italienisch" sheetId="7" r:id="rId3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29" i="1" s="1"/>
  <c r="E30" i="1" s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F29" i="1"/>
  <c r="G33" i="1"/>
  <c r="G34" i="1"/>
  <c r="G35" i="1"/>
  <c r="G36" i="1"/>
  <c r="G37" i="1"/>
  <c r="G38" i="1"/>
  <c r="G39" i="1"/>
  <c r="G48" i="1" s="1"/>
  <c r="G40" i="1"/>
  <c r="G41" i="1"/>
  <c r="G42" i="1"/>
  <c r="G43" i="1"/>
  <c r="G44" i="1"/>
  <c r="G45" i="1"/>
  <c r="G46" i="1"/>
  <c r="F48" i="1"/>
  <c r="G52" i="1"/>
  <c r="G53" i="1"/>
  <c r="G62" i="1" s="1"/>
  <c r="E63" i="1" s="1"/>
  <c r="G54" i="1"/>
  <c r="G55" i="1"/>
  <c r="G56" i="1"/>
  <c r="G57" i="1"/>
  <c r="G58" i="1"/>
  <c r="G59" i="1"/>
  <c r="G60" i="1"/>
  <c r="F62" i="1"/>
  <c r="G12" i="8"/>
  <c r="G13" i="8"/>
  <c r="G14" i="8"/>
  <c r="G15" i="8"/>
  <c r="G29" i="8" s="1"/>
  <c r="G16" i="8"/>
  <c r="G17" i="8"/>
  <c r="G18" i="8"/>
  <c r="G19" i="8"/>
  <c r="G20" i="8"/>
  <c r="G21" i="8"/>
  <c r="G22" i="8"/>
  <c r="G23" i="8"/>
  <c r="G24" i="8"/>
  <c r="G25" i="8"/>
  <c r="G26" i="8"/>
  <c r="G27" i="8"/>
  <c r="F29" i="8"/>
  <c r="G33" i="8"/>
  <c r="G34" i="8"/>
  <c r="G48" i="8" s="1"/>
  <c r="G35" i="8"/>
  <c r="G36" i="8"/>
  <c r="G37" i="8"/>
  <c r="G38" i="8"/>
  <c r="G39" i="8"/>
  <c r="G40" i="8"/>
  <c r="G41" i="8"/>
  <c r="G42" i="8"/>
  <c r="G43" i="8"/>
  <c r="G44" i="8"/>
  <c r="G45" i="8"/>
  <c r="G46" i="8"/>
  <c r="F48" i="8"/>
  <c r="G52" i="8"/>
  <c r="G53" i="8"/>
  <c r="G62" i="8" s="1"/>
  <c r="E63" i="8" s="1"/>
  <c r="G54" i="8"/>
  <c r="G55" i="8"/>
  <c r="G56" i="8"/>
  <c r="G57" i="8"/>
  <c r="G58" i="8"/>
  <c r="G59" i="8"/>
  <c r="G60" i="8"/>
  <c r="F62" i="8"/>
  <c r="G12" i="7"/>
  <c r="G29" i="7" s="1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F29" i="7"/>
  <c r="G33" i="7"/>
  <c r="G34" i="7"/>
  <c r="G35" i="7"/>
  <c r="G48" i="7" s="1"/>
  <c r="G36" i="7"/>
  <c r="G37" i="7"/>
  <c r="G38" i="7"/>
  <c r="G39" i="7"/>
  <c r="G40" i="7"/>
  <c r="G41" i="7"/>
  <c r="G42" i="7"/>
  <c r="G43" i="7"/>
  <c r="G44" i="7"/>
  <c r="G45" i="7"/>
  <c r="G46" i="7"/>
  <c r="F48" i="7"/>
  <c r="G52" i="7"/>
  <c r="G53" i="7"/>
  <c r="G62" i="7" s="1"/>
  <c r="E63" i="7" s="1"/>
  <c r="G54" i="7"/>
  <c r="G55" i="7"/>
  <c r="G56" i="7"/>
  <c r="G57" i="7"/>
  <c r="G58" i="7"/>
  <c r="G59" i="7"/>
  <c r="G60" i="7"/>
  <c r="F62" i="7"/>
  <c r="E30" i="8" l="1"/>
  <c r="E67" i="8"/>
  <c r="E67" i="7"/>
  <c r="E30" i="7"/>
  <c r="E49" i="8"/>
  <c r="E65" i="8"/>
  <c r="E65" i="1"/>
  <c r="E49" i="1"/>
  <c r="E65" i="7"/>
  <c r="E49" i="7"/>
  <c r="E67" i="1"/>
</calcChain>
</file>

<file path=xl/sharedStrings.xml><?xml version="1.0" encoding="utf-8"?>
<sst xmlns="http://schemas.openxmlformats.org/spreadsheetml/2006/main" count="339" uniqueCount="240">
  <si>
    <t>Bauobjekt:</t>
  </si>
  <si>
    <t xml:space="preserve">Wohnung: </t>
  </si>
  <si>
    <t>Anzahl Zimmer:</t>
  </si>
  <si>
    <t>Fläche:</t>
  </si>
  <si>
    <t>Beurteilungskriterien</t>
  </si>
  <si>
    <t>Punkte</t>
  </si>
  <si>
    <t>Gewichte</t>
  </si>
  <si>
    <t>Gewichtete Punkte</t>
  </si>
  <si>
    <t>Messwerte</t>
  </si>
  <si>
    <t xml:space="preserve"> Wohnung</t>
  </si>
  <si>
    <t xml:space="preserve"> B 1</t>
  </si>
  <si>
    <t>Nettowohnfläche</t>
  </si>
  <si>
    <t xml:space="preserve"> B 2</t>
  </si>
  <si>
    <t>Anzahl Zimmer</t>
  </si>
  <si>
    <t xml:space="preserve"> B 3</t>
  </si>
  <si>
    <t>Vielfältige Nutzbarkeit</t>
  </si>
  <si>
    <t xml:space="preserve"> B 4</t>
  </si>
  <si>
    <t>Möblierbarkeit von Aufenthaltsräumen</t>
  </si>
  <si>
    <t xml:space="preserve"> B 5</t>
  </si>
  <si>
    <t>Fenster der Aufenthaltsräume</t>
  </si>
  <si>
    <t xml:space="preserve"> B 6</t>
  </si>
  <si>
    <t>Platzierung des Essbereichs</t>
  </si>
  <si>
    <t xml:space="preserve"> B 7</t>
  </si>
  <si>
    <t>Möblierbarkeit des Essbereich</t>
  </si>
  <si>
    <t xml:space="preserve"> B 8</t>
  </si>
  <si>
    <t>Verbindung zum Kochbereich</t>
  </si>
  <si>
    <t xml:space="preserve"> B 9</t>
  </si>
  <si>
    <t>Fenster im Kochbereich</t>
  </si>
  <si>
    <t xml:space="preserve"> B 10</t>
  </si>
  <si>
    <t>Ausstattung im Sanitärbereich</t>
  </si>
  <si>
    <t xml:space="preserve"> B 11</t>
  </si>
  <si>
    <t>Fenster im Sanitärbereich</t>
  </si>
  <si>
    <t xml:space="preserve"> B 12</t>
  </si>
  <si>
    <t>Stellmöglichkeiten</t>
  </si>
  <si>
    <t xml:space="preserve"> B 13</t>
  </si>
  <si>
    <t>Veränderbare Raumbeziehungen</t>
  </si>
  <si>
    <t xml:space="preserve"> B 14</t>
  </si>
  <si>
    <t>Veränderbare Raumaufteilung</t>
  </si>
  <si>
    <t xml:space="preserve"> B 15</t>
  </si>
  <si>
    <t>Wählbare Wege</t>
  </si>
  <si>
    <t xml:space="preserve"> B 16</t>
  </si>
  <si>
    <t>Privater Aussenbereich</t>
  </si>
  <si>
    <t>W1</t>
  </si>
  <si>
    <t>Gebrauchswert W1</t>
  </si>
  <si>
    <t xml:space="preserve"> Wohnanlage</t>
  </si>
  <si>
    <t xml:space="preserve"> B 17</t>
  </si>
  <si>
    <t>Wohnungsangebot</t>
  </si>
  <si>
    <t xml:space="preserve"> B 18</t>
  </si>
  <si>
    <t>Hinzumietbare Wohn- und Arbeitsräume</t>
  </si>
  <si>
    <t xml:space="preserve"> B 19</t>
  </si>
  <si>
    <t>Veränderbare Wohnungsgrössen</t>
  </si>
  <si>
    <t xml:space="preserve"> B 20</t>
  </si>
  <si>
    <t>Wohnungszugänge</t>
  </si>
  <si>
    <t xml:space="preserve"> B 21</t>
  </si>
  <si>
    <t>Hauseingangszone</t>
  </si>
  <si>
    <t xml:space="preserve"> B 22</t>
  </si>
  <si>
    <t>Wasch- und Trocknungsräume</t>
  </si>
  <si>
    <t xml:space="preserve"> B 23</t>
  </si>
  <si>
    <t>Private Abstellräume</t>
  </si>
  <si>
    <t xml:space="preserve"> B 24</t>
  </si>
  <si>
    <t>Gemeinsame Abstellräume</t>
  </si>
  <si>
    <t xml:space="preserve"> B 25</t>
  </si>
  <si>
    <t>Mehrzweck- und Gemeinschaftsräume</t>
  </si>
  <si>
    <t xml:space="preserve"> B 26</t>
  </si>
  <si>
    <t>Gemeinsamer Aussenbereich</t>
  </si>
  <si>
    <t xml:space="preserve"> B 27</t>
  </si>
  <si>
    <t>Fuss- und Velowegerschliessung</t>
  </si>
  <si>
    <t xml:space="preserve"> B 28</t>
  </si>
  <si>
    <t>Autoabstellplätze</t>
  </si>
  <si>
    <t xml:space="preserve"> B 29</t>
  </si>
  <si>
    <t>Abgestufte Öffentlichkeitsgrade</t>
  </si>
  <si>
    <t xml:space="preserve"> B 30</t>
  </si>
  <si>
    <t>Lärmbelastung und Schallschutz</t>
  </si>
  <si>
    <t>W2</t>
  </si>
  <si>
    <t>Gebrauchswert W2</t>
  </si>
  <si>
    <t xml:space="preserve"> Wohnstandort</t>
  </si>
  <si>
    <t xml:space="preserve"> B 31</t>
  </si>
  <si>
    <t>Quartierspielplatz</t>
  </si>
  <si>
    <t xml:space="preserve"> B 32</t>
  </si>
  <si>
    <t>Parkanlage oder Wald</t>
  </si>
  <si>
    <t xml:space="preserve"> B 33</t>
  </si>
  <si>
    <t>Haltestelle des öffentlichen Verkehrs</t>
  </si>
  <si>
    <t xml:space="preserve"> B 34</t>
  </si>
  <si>
    <t>Ortszentrum</t>
  </si>
  <si>
    <t xml:space="preserve"> B 35</t>
  </si>
  <si>
    <t>Kindergarten und Primarschule</t>
  </si>
  <si>
    <t xml:space="preserve"> B 36</t>
  </si>
  <si>
    <t>Untere Stufe der Mittelschule</t>
  </si>
  <si>
    <t xml:space="preserve"> B 37</t>
  </si>
  <si>
    <t>Soziale Einrichtungen</t>
  </si>
  <si>
    <t xml:space="preserve"> B 38</t>
  </si>
  <si>
    <t>Naherholungsgebiet</t>
  </si>
  <si>
    <t xml:space="preserve"> B 39</t>
  </si>
  <si>
    <t>Regionalzentrum</t>
  </si>
  <si>
    <t>W3</t>
  </si>
  <si>
    <t>Gebrauchswert W3</t>
  </si>
  <si>
    <t>Gebrauchswert W1 + W2</t>
  </si>
  <si>
    <t>Gebrauchswert W1 + W2 + W3</t>
  </si>
  <si>
    <t>Wohnbauten planen, beurteilen und vergleichen</t>
  </si>
  <si>
    <t>Wohnungs-Bewertungs-System WBS, Ausgabe 2000</t>
  </si>
  <si>
    <r>
      <t xml:space="preserve"> = </t>
    </r>
    <r>
      <rPr>
        <sz val="11"/>
        <rFont val="Symbol"/>
        <family val="1"/>
        <charset val="2"/>
      </rPr>
      <t>å</t>
    </r>
    <r>
      <rPr>
        <sz val="11"/>
        <rFont val="Helvetica"/>
        <family val="2"/>
      </rPr>
      <t xml:space="preserve"> gewichtete Punkte W1 / 36</t>
    </r>
  </si>
  <si>
    <r>
      <t xml:space="preserve"> = </t>
    </r>
    <r>
      <rPr>
        <sz val="11"/>
        <rFont val="Symbol"/>
        <family val="1"/>
        <charset val="2"/>
      </rPr>
      <t>å</t>
    </r>
    <r>
      <rPr>
        <sz val="11"/>
        <rFont val="Helvetica"/>
        <family val="2"/>
      </rPr>
      <t xml:space="preserve"> gewichtete Punkte W2 / 28</t>
    </r>
  </si>
  <si>
    <r>
      <t xml:space="preserve"> = </t>
    </r>
    <r>
      <rPr>
        <sz val="11"/>
        <rFont val="Symbol"/>
        <family val="1"/>
        <charset val="2"/>
      </rPr>
      <t>å</t>
    </r>
    <r>
      <rPr>
        <sz val="11"/>
        <rFont val="Helvetica"/>
        <family val="2"/>
      </rPr>
      <t xml:space="preserve"> gewichtete Punkte W3 / 36</t>
    </r>
  </si>
  <si>
    <r>
      <t xml:space="preserve"> = </t>
    </r>
    <r>
      <rPr>
        <sz val="11"/>
        <rFont val="Symbol"/>
        <family val="1"/>
        <charset val="2"/>
      </rPr>
      <t>å</t>
    </r>
    <r>
      <rPr>
        <sz val="11"/>
        <rFont val="Helvetica"/>
        <family val="2"/>
      </rPr>
      <t xml:space="preserve"> gewichtete Punkte W1 + W2 / 64</t>
    </r>
  </si>
  <si>
    <r>
      <t xml:space="preserve"> = </t>
    </r>
    <r>
      <rPr>
        <sz val="11"/>
        <rFont val="Symbol"/>
        <family val="1"/>
        <charset val="2"/>
      </rPr>
      <t>å</t>
    </r>
    <r>
      <rPr>
        <sz val="11"/>
        <rFont val="Helvetica"/>
        <family val="2"/>
      </rPr>
      <t xml:space="preserve"> gewichtete Punkte W1 + W2 + W3 / 100</t>
    </r>
  </si>
  <si>
    <t>Progettazione di abitazioni, valutazione e confronto</t>
  </si>
  <si>
    <t>Sistema di valutazione degli alloggi SVA, edizione 2000</t>
  </si>
  <si>
    <t xml:space="preserve"> Alloggio</t>
  </si>
  <si>
    <t xml:space="preserve"> Insediamento</t>
  </si>
  <si>
    <t xml:space="preserve"> Ubicazione dell'alloggio</t>
  </si>
  <si>
    <t>Insediamento:</t>
  </si>
  <si>
    <t>Alloggio:</t>
  </si>
  <si>
    <t>Quantità di camere:</t>
  </si>
  <si>
    <t>Superficie:</t>
  </si>
  <si>
    <t>PCD:</t>
  </si>
  <si>
    <t>Criteri di valutazione</t>
  </si>
  <si>
    <t>Punti</t>
  </si>
  <si>
    <t>Pondera-
zione</t>
  </si>
  <si>
    <t>Punteggio
ponderato</t>
  </si>
  <si>
    <t>Valore misurato</t>
  </si>
  <si>
    <t>Superficie abitabile netta</t>
  </si>
  <si>
    <t>Numero di camere</t>
  </si>
  <si>
    <t>Flessibilità di utilizzazione</t>
  </si>
  <si>
    <t>Arredabilità degli ambienti di soggiorno</t>
  </si>
  <si>
    <t>Finestre negli ambienti di soggiorno</t>
  </si>
  <si>
    <t>Posizionamento della zona pranzo</t>
  </si>
  <si>
    <t>Arredabilità della zona pranzo</t>
  </si>
  <si>
    <t>Finestre nella zona cottura</t>
  </si>
  <si>
    <t>Dotazione dei servizi igienici</t>
  </si>
  <si>
    <t>Finestre nei servizi igienici</t>
  </si>
  <si>
    <t>Relazioni variabili tra gli spazi</t>
  </si>
  <si>
    <t>Suddivisione variabile degli spazi</t>
  </si>
  <si>
    <t>Scelta delle vie d'accesso</t>
  </si>
  <si>
    <t>Spazi esterni privati</t>
  </si>
  <si>
    <t xml:space="preserve"> Ponderazione totale</t>
  </si>
  <si>
    <t>Valore d'uso W1</t>
  </si>
  <si>
    <r>
      <t xml:space="preserve"> = </t>
    </r>
    <r>
      <rPr>
        <sz val="11"/>
        <rFont val="Symbol"/>
        <family val="1"/>
        <charset val="2"/>
      </rPr>
      <t>å</t>
    </r>
    <r>
      <rPr>
        <sz val="11"/>
        <rFont val="Helvetica"/>
        <family val="2"/>
      </rPr>
      <t xml:space="preserve"> Punteggio ponderato W1 / 36</t>
    </r>
  </si>
  <si>
    <t xml:space="preserve"> Gesamtgewicht</t>
  </si>
  <si>
    <t>Offerta di alloggi</t>
  </si>
  <si>
    <t>Affitto di locali d'abitazione e di lavorao agg.</t>
  </si>
  <si>
    <t>Grandezze variabili dell'alloggio</t>
  </si>
  <si>
    <t>Entrate agli alloggi</t>
  </si>
  <si>
    <t>Zona d'entrata dell'edificio</t>
  </si>
  <si>
    <t>Lavanderie e stenditoi</t>
  </si>
  <si>
    <t>Locali di deposito privati</t>
  </si>
  <si>
    <t>Locali di deposito comunitari</t>
  </si>
  <si>
    <t>Locali comunitari e multiuso</t>
  </si>
  <si>
    <t>Spazio esterno comunitario</t>
  </si>
  <si>
    <t>Accesso a vie pedonali ed a ciclopiste</t>
  </si>
  <si>
    <t>Parcheggi</t>
  </si>
  <si>
    <t>Spazi pubblici differenziati</t>
  </si>
  <si>
    <t>Esposizione ai rumori ed isolamento fonico</t>
  </si>
  <si>
    <r>
      <t xml:space="preserve"> = </t>
    </r>
    <r>
      <rPr>
        <sz val="11"/>
        <rFont val="Symbol"/>
        <family val="1"/>
        <charset val="2"/>
      </rPr>
      <t>å</t>
    </r>
    <r>
      <rPr>
        <sz val="11"/>
        <rFont val="Helvetica"/>
        <family val="2"/>
      </rPr>
      <t xml:space="preserve"> Punteggio ponderato W2 / 28</t>
    </r>
  </si>
  <si>
    <r>
      <t xml:space="preserve"> = </t>
    </r>
    <r>
      <rPr>
        <sz val="11"/>
        <rFont val="Symbol"/>
        <family val="1"/>
        <charset val="2"/>
      </rPr>
      <t>å</t>
    </r>
    <r>
      <rPr>
        <sz val="11"/>
        <rFont val="Helvetica"/>
        <family val="2"/>
      </rPr>
      <t xml:space="preserve"> Punteggio ponderato W3 / 36</t>
    </r>
  </si>
  <si>
    <r>
      <t xml:space="preserve"> = </t>
    </r>
    <r>
      <rPr>
        <sz val="11"/>
        <rFont val="Symbol"/>
        <family val="1"/>
        <charset val="2"/>
      </rPr>
      <t>å</t>
    </r>
    <r>
      <rPr>
        <sz val="11"/>
        <rFont val="Helvetica"/>
        <family val="2"/>
      </rPr>
      <t xml:space="preserve"> Punteggio ponderato W1 + W2 / 64</t>
    </r>
  </si>
  <si>
    <r>
      <t xml:space="preserve"> = </t>
    </r>
    <r>
      <rPr>
        <sz val="11"/>
        <rFont val="Symbol"/>
        <family val="1"/>
        <charset val="2"/>
      </rPr>
      <t>å</t>
    </r>
    <r>
      <rPr>
        <sz val="11"/>
        <rFont val="Helvetica"/>
        <family val="2"/>
      </rPr>
      <t xml:space="preserve"> Punteggio ponderato W1 + W2 + W3 / 100</t>
    </r>
  </si>
  <si>
    <t>Valore d'uso W2</t>
  </si>
  <si>
    <t>Valore d'uso W3</t>
  </si>
  <si>
    <t>Valore d'uso W1 + W2</t>
  </si>
  <si>
    <t>Valore d'uso W1 + W2 + W3</t>
  </si>
  <si>
    <t>Campo di gioco del quartiere</t>
  </si>
  <si>
    <t>Parco pubblico o bosco</t>
  </si>
  <si>
    <t>Fermata dei trasporti pubblici</t>
  </si>
  <si>
    <t>Centro della località</t>
  </si>
  <si>
    <t>Scuola dell'infanzia e scuola elementare</t>
  </si>
  <si>
    <t>Scuola media</t>
  </si>
  <si>
    <t>Servizi sociali</t>
  </si>
  <si>
    <t>Area di ricreazione</t>
  </si>
  <si>
    <t>Centro regionale</t>
  </si>
  <si>
    <t>UFFICIO FEDERALE DELLE ABITAZIONI</t>
  </si>
  <si>
    <t>Collegamento con la zona cottura</t>
  </si>
  <si>
    <t>Possibilità d'arredamento</t>
  </si>
  <si>
    <t>OFFICE FEDERAL DU LOGEMENT</t>
  </si>
  <si>
    <t>Concevoir, évaluer et comparer des logements</t>
  </si>
  <si>
    <t>Système d'évaluation de logements SEL, édition 2000</t>
  </si>
  <si>
    <t>Immeuble:</t>
  </si>
  <si>
    <t>Logement:</t>
  </si>
  <si>
    <t>Nombre de pièces:</t>
  </si>
  <si>
    <t>Surface:</t>
  </si>
  <si>
    <t>PPM:</t>
  </si>
  <si>
    <t>Critère d'évaluation</t>
  </si>
  <si>
    <t>Points</t>
  </si>
  <si>
    <t>Pondération</t>
  </si>
  <si>
    <t>Points
pondérés</t>
  </si>
  <si>
    <t>Valeurs mesurées</t>
  </si>
  <si>
    <t xml:space="preserve"> Logement</t>
  </si>
  <si>
    <t>Surface nette habitable</t>
  </si>
  <si>
    <t>Nombre de pièces</t>
  </si>
  <si>
    <t>Flexibilité d'utilisation</t>
  </si>
  <si>
    <t>Ameublement des lieux de séjour</t>
  </si>
  <si>
    <t>Fenêtres dans les lieux de séjour</t>
  </si>
  <si>
    <t>Emplacement du coin repas</t>
  </si>
  <si>
    <t>Ameublement du coin repas</t>
  </si>
  <si>
    <t>Liaison avec le coin cuisine</t>
  </si>
  <si>
    <t>Fenêtres dans le coin cuisine</t>
  </si>
  <si>
    <t>Equipement sanitaire</t>
  </si>
  <si>
    <t>Fenêtres dans les sanitaires</t>
  </si>
  <si>
    <t>Possibilités d'agencement</t>
  </si>
  <si>
    <t>Espaces modulables</t>
  </si>
  <si>
    <t>Possibilités de réaménagement</t>
  </si>
  <si>
    <t>Facilités de circulation</t>
  </si>
  <si>
    <t>Espaces extérieurs privés</t>
  </si>
  <si>
    <t xml:space="preserve"> Pondération totale</t>
  </si>
  <si>
    <t>Valeurs d'utilisation W1</t>
  </si>
  <si>
    <r>
      <t xml:space="preserve"> = </t>
    </r>
    <r>
      <rPr>
        <sz val="11"/>
        <rFont val="Symbol"/>
        <family val="1"/>
        <charset val="2"/>
      </rPr>
      <t>å</t>
    </r>
    <r>
      <rPr>
        <sz val="11"/>
        <rFont val="Helvetica"/>
        <family val="2"/>
      </rPr>
      <t xml:space="preserve"> Points pondérés W1 / 36</t>
    </r>
  </si>
  <si>
    <t xml:space="preserve"> Environnement immédiat</t>
  </si>
  <si>
    <t>Offre de logements</t>
  </si>
  <si>
    <t>Locaux supplémentaires à louer</t>
  </si>
  <si>
    <t>Modification de la taille du logement</t>
  </si>
  <si>
    <t>Accès au logement</t>
  </si>
  <si>
    <t>Entrée de l'immeuble</t>
  </si>
  <si>
    <t>Buanderies et séchoirs</t>
  </si>
  <si>
    <t>Locaux de rangement privés</t>
  </si>
  <si>
    <t>Locaux de rangement communautaires</t>
  </si>
  <si>
    <t>Locaux communautaires polyvalents</t>
  </si>
  <si>
    <t>Espaces communautaires extérieurs</t>
  </si>
  <si>
    <t xml:space="preserve">Accès pour piétons et cyclistes </t>
  </si>
  <si>
    <t>Places de parc pour voitures</t>
  </si>
  <si>
    <t>Transition de l'espace public à l'espace privé</t>
  </si>
  <si>
    <t>Pollution sonore et protection contre le bruit</t>
  </si>
  <si>
    <t>Valeur d'utilisation W2</t>
  </si>
  <si>
    <r>
      <t xml:space="preserve"> = </t>
    </r>
    <r>
      <rPr>
        <sz val="11"/>
        <rFont val="Symbol"/>
        <family val="1"/>
        <charset val="2"/>
      </rPr>
      <t>å</t>
    </r>
    <r>
      <rPr>
        <sz val="11"/>
        <rFont val="Helvetica"/>
        <family val="2"/>
      </rPr>
      <t xml:space="preserve"> Points pondérés W2 / 28</t>
    </r>
  </si>
  <si>
    <t xml:space="preserve"> Lieu d'implantation</t>
  </si>
  <si>
    <t>Place de jeu dans le quartier</t>
  </si>
  <si>
    <t>Parc public ou forêt</t>
  </si>
  <si>
    <t>Transports publics</t>
  </si>
  <si>
    <t>Centre de proximité</t>
  </si>
  <si>
    <t>Ecoles enfantine et primaire</t>
  </si>
  <si>
    <t>Ecole secondaire</t>
  </si>
  <si>
    <t>Services sociaux</t>
  </si>
  <si>
    <t>Lieux de délassement</t>
  </si>
  <si>
    <t>Centre régional</t>
  </si>
  <si>
    <t>Valeur d'utilisation W3</t>
  </si>
  <si>
    <r>
      <t xml:space="preserve"> = </t>
    </r>
    <r>
      <rPr>
        <sz val="11"/>
        <rFont val="Symbol"/>
        <family val="1"/>
        <charset val="2"/>
      </rPr>
      <t>å</t>
    </r>
    <r>
      <rPr>
        <sz val="11"/>
        <rFont val="Helvetica"/>
        <family val="2"/>
      </rPr>
      <t xml:space="preserve"> Points pondérés W3 / 36</t>
    </r>
  </si>
  <si>
    <t>Valeur d'utilisation W1 + W2</t>
  </si>
  <si>
    <r>
      <t xml:space="preserve"> = </t>
    </r>
    <r>
      <rPr>
        <sz val="11"/>
        <rFont val="Symbol"/>
        <family val="1"/>
        <charset val="2"/>
      </rPr>
      <t>å</t>
    </r>
    <r>
      <rPr>
        <sz val="11"/>
        <rFont val="Helvetica"/>
        <family val="2"/>
      </rPr>
      <t xml:space="preserve"> Points pondérés W1 + W2 / 64</t>
    </r>
  </si>
  <si>
    <t>Valeur d'utilisation W1 + W2 + W3</t>
  </si>
  <si>
    <r>
      <t xml:space="preserve"> = </t>
    </r>
    <r>
      <rPr>
        <sz val="11"/>
        <rFont val="Symbol"/>
        <family val="1"/>
        <charset val="2"/>
      </rPr>
      <t>å</t>
    </r>
    <r>
      <rPr>
        <sz val="11"/>
        <rFont val="Helvetica"/>
        <family val="2"/>
      </rPr>
      <t xml:space="preserve"> Points pondérés W1 + W2 + W3 / 100</t>
    </r>
  </si>
  <si>
    <t>PHH:</t>
  </si>
  <si>
    <t>BUNDESAMT FÜR WOHNUNGSWESEN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</si>
</sst>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"/>
  </numFmts>
  <fonts count="12" x14ac:knownFonts="1">
    <font>
      <sz val="10"/>
      <name val="Arial"/>
    </font>
    <font>
      <sz val="10"/>
      <name val="Arial"/>
    </font>
    <font>
      <sz val="11"/>
      <name val="Helvetica"/>
      <family val="2"/>
    </font>
    <font>
      <b/>
      <sz val="11"/>
      <name val="Helvetica"/>
      <family val="2"/>
    </font>
    <font>
      <sz val="9"/>
      <name val="Helvetica"/>
      <family val="2"/>
    </font>
    <font>
      <b/>
      <sz val="11"/>
      <color indexed="22"/>
      <name val="Helvetica"/>
      <family val="2"/>
    </font>
    <font>
      <b/>
      <sz val="9"/>
      <name val="Helvetica"/>
      <family val="2"/>
    </font>
    <font>
      <b/>
      <sz val="20"/>
      <name val="Helvetica"/>
      <family val="2"/>
    </font>
    <font>
      <b/>
      <sz val="14"/>
      <name val="Helvetica"/>
      <family val="2"/>
    </font>
    <font>
      <sz val="10"/>
      <name val="Helvetica"/>
      <family val="2"/>
    </font>
    <font>
      <sz val="11"/>
      <name val="Symbol"/>
      <family val="1"/>
      <charset val="2"/>
    </font>
    <font>
      <sz val="12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59999389629810485"/>
        <bgColor indexed="37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9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5" fillId="2" borderId="11" xfId="0" applyFont="1" applyFill="1" applyBorder="1" applyAlignment="1">
      <alignment horizontal="left" vertical="center" indent="1"/>
    </xf>
    <xf numFmtId="0" fontId="2" fillId="2" borderId="12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3" borderId="11" xfId="0" applyFont="1" applyFill="1" applyBorder="1" applyAlignment="1">
      <alignment horizontal="left" vertical="center" indent="1"/>
    </xf>
    <xf numFmtId="0" fontId="2" fillId="3" borderId="12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2" fontId="2" fillId="0" borderId="0" xfId="1" applyNumberFormat="1" applyFont="1" applyFill="1" applyAlignment="1" applyProtection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indent="1"/>
    </xf>
    <xf numFmtId="49" fontId="2" fillId="0" borderId="0" xfId="0" applyNumberFormat="1" applyFont="1" applyAlignment="1">
      <alignment horizontal="left" vertical="top" indent="1"/>
    </xf>
    <xf numFmtId="0" fontId="2" fillId="0" borderId="0" xfId="0" applyFont="1" applyAlignment="1">
      <alignment horizontal="left" indent="1"/>
    </xf>
    <xf numFmtId="0" fontId="2" fillId="0" borderId="0" xfId="0" applyFont="1"/>
    <xf numFmtId="2" fontId="2" fillId="0" borderId="0" xfId="1" applyNumberFormat="1" applyFont="1" applyFill="1" applyProtection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 inden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2" fontId="7" fillId="0" borderId="0" xfId="1" applyNumberFormat="1" applyFont="1" applyFill="1" applyAlignment="1" applyProtection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indent="1"/>
    </xf>
    <xf numFmtId="49" fontId="7" fillId="0" borderId="0" xfId="0" applyNumberFormat="1" applyFont="1" applyAlignment="1">
      <alignment horizontal="left" vertical="top" indent="1"/>
    </xf>
    <xf numFmtId="0" fontId="8" fillId="0" borderId="0" xfId="0" applyFont="1" applyAlignment="1">
      <alignment horizontal="left" vertical="top"/>
    </xf>
    <xf numFmtId="49" fontId="2" fillId="0" borderId="0" xfId="1" applyNumberFormat="1" applyFont="1" applyFill="1" applyAlignment="1" applyProtection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49" fontId="2" fillId="0" borderId="0" xfId="1" applyNumberFormat="1" applyFont="1" applyFill="1" applyAlignment="1" applyProtection="1">
      <alignment horizontal="right" vertical="center"/>
    </xf>
    <xf numFmtId="49" fontId="9" fillId="0" borderId="15" xfId="1" applyNumberFormat="1" applyFont="1" applyFill="1" applyBorder="1" applyAlignment="1" applyProtection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indent="1"/>
    </xf>
    <xf numFmtId="49" fontId="9" fillId="0" borderId="16" xfId="0" applyNumberFormat="1" applyFont="1" applyBorder="1" applyAlignment="1">
      <alignment horizontal="left" vertical="center" indent="1"/>
    </xf>
    <xf numFmtId="0" fontId="9" fillId="0" borderId="0" xfId="0" applyFont="1" applyAlignment="1">
      <alignment vertical="center"/>
    </xf>
    <xf numFmtId="49" fontId="2" fillId="0" borderId="17" xfId="1" applyNumberFormat="1" applyFont="1" applyFill="1" applyBorder="1" applyAlignment="1" applyProtection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49" fontId="2" fillId="0" borderId="18" xfId="0" applyNumberFormat="1" applyFont="1" applyBorder="1" applyAlignment="1">
      <alignment horizontal="left" vertical="center" indent="1"/>
    </xf>
    <xf numFmtId="49" fontId="2" fillId="0" borderId="19" xfId="1" applyNumberFormat="1" applyFont="1" applyFill="1" applyBorder="1" applyAlignment="1" applyProtection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164" fontId="2" fillId="0" borderId="19" xfId="1" applyNumberFormat="1" applyFont="1" applyFill="1" applyBorder="1" applyAlignment="1" applyProtection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left" vertical="center" indent="1"/>
    </xf>
    <xf numFmtId="49" fontId="4" fillId="0" borderId="18" xfId="0" applyNumberFormat="1" applyFont="1" applyBorder="1" applyAlignment="1">
      <alignment horizontal="left" vertical="center" indent="1"/>
    </xf>
    <xf numFmtId="164" fontId="2" fillId="0" borderId="0" xfId="1" applyNumberFormat="1" applyFont="1" applyFill="1" applyBorder="1" applyAlignment="1" applyProtection="1">
      <alignment horizontal="center" vertical="center"/>
    </xf>
    <xf numFmtId="2" fontId="2" fillId="0" borderId="13" xfId="1" applyNumberFormat="1" applyFont="1" applyFill="1" applyBorder="1" applyAlignment="1" applyProtection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left" vertical="center" indent="1"/>
    </xf>
    <xf numFmtId="49" fontId="4" fillId="0" borderId="21" xfId="0" applyNumberFormat="1" applyFont="1" applyBorder="1" applyAlignment="1">
      <alignment horizontal="left" vertical="center" indent="1"/>
    </xf>
    <xf numFmtId="2" fontId="3" fillId="2" borderId="12" xfId="1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>
      <alignment horizontal="left" vertical="center" indent="2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indent="1"/>
    </xf>
    <xf numFmtId="49" fontId="4" fillId="2" borderId="22" xfId="0" applyNumberFormat="1" applyFont="1" applyFill="1" applyBorder="1" applyAlignment="1">
      <alignment horizontal="left" vertical="center" indent="1"/>
    </xf>
    <xf numFmtId="2" fontId="3" fillId="0" borderId="17" xfId="1" applyNumberFormat="1" applyFont="1" applyFill="1" applyBorder="1" applyAlignment="1" applyProtection="1">
      <alignment horizontal="center" vertical="center"/>
    </xf>
    <xf numFmtId="49" fontId="2" fillId="0" borderId="17" xfId="0" applyNumberFormat="1" applyFont="1" applyBorder="1" applyAlignment="1">
      <alignment horizontal="left" vertical="center"/>
    </xf>
    <xf numFmtId="2" fontId="3" fillId="0" borderId="19" xfId="1" applyNumberFormat="1" applyFont="1" applyFill="1" applyBorder="1" applyAlignment="1" applyProtection="1">
      <alignment horizontal="center" vertical="center"/>
    </xf>
    <xf numFmtId="49" fontId="3" fillId="0" borderId="19" xfId="0" applyNumberFormat="1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49" fontId="6" fillId="0" borderId="18" xfId="0" applyNumberFormat="1" applyFont="1" applyBorder="1" applyAlignment="1">
      <alignment horizontal="left" vertical="center" indent="1"/>
    </xf>
    <xf numFmtId="164" fontId="2" fillId="0" borderId="13" xfId="1" applyNumberFormat="1" applyFont="1" applyFill="1" applyBorder="1" applyAlignment="1" applyProtection="1">
      <alignment horizontal="center" vertical="center"/>
    </xf>
    <xf numFmtId="2" fontId="3" fillId="3" borderId="12" xfId="1" applyNumberFormat="1" applyFont="1" applyFill="1" applyBorder="1" applyAlignment="1" applyProtection="1">
      <alignment horizontal="center" vertical="center"/>
    </xf>
    <xf numFmtId="49" fontId="2" fillId="3" borderId="12" xfId="0" applyNumberFormat="1" applyFont="1" applyFill="1" applyBorder="1" applyAlignment="1">
      <alignment horizontal="left" vertical="center" indent="2"/>
    </xf>
    <xf numFmtId="0" fontId="2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center" indent="1"/>
    </xf>
    <xf numFmtId="49" fontId="4" fillId="3" borderId="22" xfId="0" applyNumberFormat="1" applyFont="1" applyFill="1" applyBorder="1" applyAlignment="1">
      <alignment horizontal="left" vertical="center" indent="1"/>
    </xf>
    <xf numFmtId="2" fontId="2" fillId="0" borderId="0" xfId="1" applyNumberFormat="1" applyFont="1" applyFill="1" applyBorder="1" applyAlignment="1" applyProtection="1">
      <alignment vertical="center"/>
    </xf>
    <xf numFmtId="49" fontId="4" fillId="0" borderId="0" xfId="0" applyNumberFormat="1" applyFont="1" applyAlignment="1">
      <alignment horizontal="left" vertical="center" indent="1"/>
    </xf>
    <xf numFmtId="2" fontId="3" fillId="0" borderId="7" xfId="1" applyNumberFormat="1" applyFont="1" applyFill="1" applyBorder="1" applyAlignment="1" applyProtection="1">
      <alignment horizontal="center" vertical="center"/>
    </xf>
    <xf numFmtId="49" fontId="2" fillId="0" borderId="7" xfId="0" applyNumberFormat="1" applyFont="1" applyBorder="1" applyAlignment="1">
      <alignment horizontal="left" vertical="center" indent="2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indent="1"/>
    </xf>
    <xf numFmtId="49" fontId="4" fillId="0" borderId="23" xfId="0" applyNumberFormat="1" applyFont="1" applyBorder="1" applyAlignment="1">
      <alignment horizontal="left" vertical="center" indent="1"/>
    </xf>
    <xf numFmtId="2" fontId="3" fillId="0" borderId="2" xfId="1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Border="1" applyAlignment="1">
      <alignment horizontal="left" vertical="center" indent="2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49" fontId="4" fillId="0" borderId="16" xfId="0" applyNumberFormat="1" applyFont="1" applyBorder="1" applyAlignment="1">
      <alignment horizontal="left" vertical="center" indent="1"/>
    </xf>
    <xf numFmtId="0" fontId="2" fillId="0" borderId="0" xfId="0" applyFont="1" applyAlignment="1">
      <alignment horizontal="left"/>
    </xf>
    <xf numFmtId="0" fontId="9" fillId="0" borderId="15" xfId="0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left" vertical="center" indent="1"/>
    </xf>
    <xf numFmtId="0" fontId="2" fillId="0" borderId="25" xfId="0" applyFont="1" applyBorder="1" applyAlignment="1">
      <alignment horizontal="left" vertical="center" wrapText="1" indent="1"/>
    </xf>
    <xf numFmtId="49" fontId="2" fillId="0" borderId="26" xfId="0" applyNumberFormat="1" applyFont="1" applyBorder="1" applyAlignment="1">
      <alignment horizontal="left" vertical="center" indent="1"/>
    </xf>
    <xf numFmtId="0" fontId="2" fillId="0" borderId="27" xfId="0" applyFont="1" applyBorder="1" applyAlignment="1">
      <alignment horizontal="left" vertical="center" wrapText="1" indent="1"/>
    </xf>
    <xf numFmtId="164" fontId="2" fillId="0" borderId="27" xfId="0" applyNumberFormat="1" applyFont="1" applyBorder="1" applyAlignment="1">
      <alignment horizontal="left" vertical="center" indent="1"/>
    </xf>
    <xf numFmtId="164" fontId="2" fillId="0" borderId="9" xfId="1" applyNumberFormat="1" applyFont="1" applyFill="1" applyBorder="1" applyAlignment="1" applyProtection="1">
      <alignment horizontal="center" vertical="center"/>
    </xf>
    <xf numFmtId="2" fontId="2" fillId="0" borderId="28" xfId="1" applyNumberFormat="1" applyFont="1" applyFill="1" applyBorder="1" applyAlignment="1" applyProtection="1">
      <alignment horizontal="center" vertical="center"/>
    </xf>
    <xf numFmtId="164" fontId="2" fillId="0" borderId="29" xfId="0" applyNumberFormat="1" applyFont="1" applyBorder="1" applyAlignment="1">
      <alignment horizontal="left" vertical="center" indent="1"/>
    </xf>
    <xf numFmtId="49" fontId="4" fillId="2" borderId="30" xfId="0" applyNumberFormat="1" applyFont="1" applyFill="1" applyBorder="1" applyAlignment="1">
      <alignment horizontal="left" vertical="center" indent="1"/>
    </xf>
    <xf numFmtId="49" fontId="4" fillId="3" borderId="30" xfId="0" applyNumberFormat="1" applyFont="1" applyFill="1" applyBorder="1" applyAlignment="1">
      <alignment horizontal="left" vertical="center" indent="1"/>
    </xf>
    <xf numFmtId="49" fontId="3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9" fillId="0" borderId="0" xfId="0" applyNumberFormat="1" applyFont="1" applyAlignment="1">
      <alignment horizontal="left" vertical="center" indent="1"/>
    </xf>
    <xf numFmtId="49" fontId="9" fillId="0" borderId="18" xfId="0" applyNumberFormat="1" applyFont="1" applyBorder="1" applyAlignment="1">
      <alignment horizontal="left" vertical="center" indent="1"/>
    </xf>
    <xf numFmtId="164" fontId="2" fillId="0" borderId="31" xfId="1" applyNumberFormat="1" applyFont="1" applyFill="1" applyBorder="1" applyAlignment="1" applyProtection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4" fontId="9" fillId="0" borderId="27" xfId="0" applyNumberFormat="1" applyFont="1" applyBorder="1" applyAlignment="1">
      <alignment horizontal="left" vertical="center" indent="1"/>
    </xf>
    <xf numFmtId="0" fontId="11" fillId="0" borderId="0" xfId="0" applyFont="1" applyAlignment="1">
      <alignment horizontal="left"/>
    </xf>
    <xf numFmtId="0" fontId="11" fillId="0" borderId="0" xfId="0" applyFont="1"/>
    <xf numFmtId="2" fontId="11" fillId="0" borderId="0" xfId="1" applyNumberFormat="1" applyFont="1" applyFill="1" applyProtection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indent="1"/>
    </xf>
    <xf numFmtId="49" fontId="11" fillId="0" borderId="0" xfId="0" applyNumberFormat="1" applyFont="1" applyAlignment="1">
      <alignment horizontal="left" indent="1"/>
    </xf>
    <xf numFmtId="0" fontId="3" fillId="4" borderId="11" xfId="0" applyFont="1" applyFill="1" applyBorder="1" applyAlignment="1">
      <alignment horizontal="left" vertical="center" indent="1"/>
    </xf>
    <xf numFmtId="0" fontId="2" fillId="4" borderId="12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2" fontId="3" fillId="4" borderId="12" xfId="1" applyNumberFormat="1" applyFont="1" applyFill="1" applyBorder="1" applyAlignment="1" applyProtection="1">
      <alignment horizontal="center" vertical="center"/>
    </xf>
    <xf numFmtId="49" fontId="2" fillId="4" borderId="12" xfId="0" applyNumberFormat="1" applyFont="1" applyFill="1" applyBorder="1" applyAlignment="1">
      <alignment horizontal="left" vertical="center" indent="2"/>
    </xf>
    <xf numFmtId="0" fontId="2" fillId="4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left" vertical="center" indent="1"/>
    </xf>
    <xf numFmtId="49" fontId="4" fillId="4" borderId="30" xfId="0" applyNumberFormat="1" applyFont="1" applyFill="1" applyBorder="1" applyAlignment="1">
      <alignment horizontal="left" vertical="center" indent="1"/>
    </xf>
    <xf numFmtId="49" fontId="4" fillId="4" borderId="22" xfId="0" applyNumberFormat="1" applyFont="1" applyFill="1" applyBorder="1" applyAlignment="1">
      <alignment horizontal="left" vertical="center" indent="1"/>
    </xf>
    <xf numFmtId="0" fontId="2" fillId="4" borderId="12" xfId="0" applyFont="1" applyFill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4DB12-775B-4EF2-B435-7F426FA43817}">
  <sheetPr>
    <pageSetUpPr fitToPage="1"/>
  </sheetPr>
  <dimension ref="A1:I67"/>
  <sheetViews>
    <sheetView tabSelected="1" zoomScale="86" workbookViewId="0">
      <selection activeCell="F12" sqref="F12"/>
    </sheetView>
  </sheetViews>
  <sheetFormatPr baseColWidth="10" defaultColWidth="10.81640625" defaultRowHeight="14" x14ac:dyDescent="0.3"/>
  <cols>
    <col min="1" max="1" width="5.7265625" style="35" customWidth="1"/>
    <col min="2" max="2" width="8.7265625" style="36" customWidth="1"/>
    <col min="3" max="3" width="25.7265625" style="36" customWidth="1"/>
    <col min="4" max="4" width="20.7265625" style="36" customWidth="1"/>
    <col min="5" max="5" width="10.7265625" style="37" customWidth="1"/>
    <col min="6" max="7" width="10.7265625" style="38" customWidth="1"/>
    <col min="8" max="8" width="10.7265625" style="35" customWidth="1"/>
    <col min="9" max="9" width="60.7265625" style="39" customWidth="1"/>
    <col min="10" max="16384" width="10.81640625" style="36"/>
  </cols>
  <sheetData>
    <row r="1" spans="1:9" s="131" customFormat="1" ht="15" customHeight="1" x14ac:dyDescent="0.35">
      <c r="A1" s="130" t="s">
        <v>239</v>
      </c>
      <c r="E1" s="132"/>
      <c r="F1" s="133"/>
      <c r="G1" s="133"/>
      <c r="H1" s="134"/>
      <c r="I1" s="135"/>
    </row>
    <row r="3" spans="1:9" s="41" customFormat="1" ht="24" customHeight="1" x14ac:dyDescent="0.25">
      <c r="A3" s="40" t="s">
        <v>98</v>
      </c>
      <c r="E3" s="42"/>
      <c r="F3" s="43"/>
      <c r="G3" s="43"/>
      <c r="H3" s="44"/>
      <c r="I3" s="45"/>
    </row>
    <row r="4" spans="1:9" s="30" customFormat="1" ht="20.149999999999999" customHeight="1" x14ac:dyDescent="0.25">
      <c r="A4" s="46" t="s">
        <v>99</v>
      </c>
      <c r="E4" s="31"/>
      <c r="F4" s="32"/>
      <c r="G4" s="32"/>
      <c r="H4" s="33"/>
      <c r="I4" s="34"/>
    </row>
    <row r="5" spans="1:9" ht="24" customHeight="1" x14ac:dyDescent="0.3"/>
    <row r="6" spans="1:9" s="7" customFormat="1" ht="20.149999999999999" customHeight="1" x14ac:dyDescent="0.25">
      <c r="A6" s="10" t="s">
        <v>0</v>
      </c>
      <c r="C6" s="6"/>
      <c r="E6" s="47"/>
      <c r="F6" s="48"/>
      <c r="G6" s="48"/>
      <c r="H6" s="11"/>
      <c r="I6" s="49"/>
    </row>
    <row r="7" spans="1:9" s="7" customFormat="1" ht="20.149999999999999" customHeight="1" x14ac:dyDescent="0.25">
      <c r="A7" s="10" t="s">
        <v>1</v>
      </c>
      <c r="C7" s="10"/>
      <c r="D7" s="50" t="s">
        <v>2</v>
      </c>
      <c r="E7" s="48"/>
      <c r="F7" s="51" t="s">
        <v>3</v>
      </c>
      <c r="G7" s="48"/>
      <c r="H7" s="50" t="s">
        <v>238</v>
      </c>
      <c r="I7" s="49"/>
    </row>
    <row r="8" spans="1:9" s="7" customFormat="1" ht="12" customHeight="1" x14ac:dyDescent="0.25">
      <c r="A8" s="10"/>
      <c r="D8" s="48"/>
      <c r="E8" s="47"/>
      <c r="F8" s="48"/>
      <c r="G8" s="48"/>
      <c r="H8" s="11"/>
      <c r="I8" s="49"/>
    </row>
    <row r="9" spans="1:9" s="56" customFormat="1" ht="36" customHeight="1" x14ac:dyDescent="0.25">
      <c r="A9" s="16" t="s">
        <v>4</v>
      </c>
      <c r="B9" s="17"/>
      <c r="C9" s="17"/>
      <c r="D9" s="20"/>
      <c r="E9" s="52" t="s">
        <v>5</v>
      </c>
      <c r="F9" s="106" t="s">
        <v>6</v>
      </c>
      <c r="G9" s="53" t="s">
        <v>7</v>
      </c>
      <c r="H9" s="107" t="s">
        <v>8</v>
      </c>
      <c r="I9" s="55"/>
    </row>
    <row r="10" spans="1:9" s="7" customFormat="1" ht="12" customHeight="1" x14ac:dyDescent="0.25">
      <c r="A10" s="3"/>
      <c r="B10" s="4"/>
      <c r="C10" s="4"/>
      <c r="D10" s="18"/>
      <c r="E10" s="57"/>
      <c r="F10" s="58"/>
      <c r="G10" s="59"/>
      <c r="H10" s="108"/>
      <c r="I10" s="109"/>
    </row>
    <row r="11" spans="1:9" s="7" customFormat="1" ht="16" customHeight="1" x14ac:dyDescent="0.25">
      <c r="A11" s="5" t="s">
        <v>42</v>
      </c>
      <c r="B11" s="6" t="s">
        <v>9</v>
      </c>
      <c r="D11" s="19"/>
      <c r="E11" s="62"/>
      <c r="F11" s="63"/>
      <c r="G11" s="64"/>
      <c r="H11" s="110"/>
      <c r="I11" s="61"/>
    </row>
    <row r="12" spans="1:9" s="7" customFormat="1" ht="16" customHeight="1" x14ac:dyDescent="0.25">
      <c r="A12" s="5"/>
      <c r="B12" s="7" t="s">
        <v>10</v>
      </c>
      <c r="C12" s="7" t="s">
        <v>11</v>
      </c>
      <c r="D12" s="19"/>
      <c r="E12" s="65"/>
      <c r="F12" s="63">
        <v>3</v>
      </c>
      <c r="G12" s="66">
        <f>E12*F12</f>
        <v>0</v>
      </c>
      <c r="H12" s="129"/>
      <c r="I12" s="68"/>
    </row>
    <row r="13" spans="1:9" s="7" customFormat="1" ht="16" customHeight="1" x14ac:dyDescent="0.25">
      <c r="A13" s="5"/>
      <c r="B13" s="7" t="s">
        <v>12</v>
      </c>
      <c r="C13" s="7" t="s">
        <v>13</v>
      </c>
      <c r="D13" s="19"/>
      <c r="E13" s="65"/>
      <c r="F13" s="63">
        <v>3</v>
      </c>
      <c r="G13" s="66">
        <f t="shared" ref="G13:G27" si="0">E13*F13</f>
        <v>0</v>
      </c>
      <c r="H13" s="129"/>
      <c r="I13" s="68"/>
    </row>
    <row r="14" spans="1:9" s="7" customFormat="1" ht="16" customHeight="1" x14ac:dyDescent="0.25">
      <c r="A14" s="5"/>
      <c r="B14" s="7" t="s">
        <v>14</v>
      </c>
      <c r="C14" s="7" t="s">
        <v>15</v>
      </c>
      <c r="D14" s="19"/>
      <c r="E14" s="65"/>
      <c r="F14" s="63">
        <v>3</v>
      </c>
      <c r="G14" s="66">
        <f t="shared" si="0"/>
        <v>0</v>
      </c>
      <c r="H14" s="129"/>
      <c r="I14" s="68"/>
    </row>
    <row r="15" spans="1:9" s="7" customFormat="1" ht="16" customHeight="1" x14ac:dyDescent="0.25">
      <c r="A15" s="5"/>
      <c r="B15" s="7" t="s">
        <v>16</v>
      </c>
      <c r="C15" s="7" t="s">
        <v>17</v>
      </c>
      <c r="D15" s="19"/>
      <c r="E15" s="65"/>
      <c r="F15" s="63">
        <v>3</v>
      </c>
      <c r="G15" s="66">
        <f t="shared" si="0"/>
        <v>0</v>
      </c>
      <c r="H15" s="129"/>
      <c r="I15" s="68"/>
    </row>
    <row r="16" spans="1:9" s="7" customFormat="1" ht="16" customHeight="1" x14ac:dyDescent="0.25">
      <c r="A16" s="5"/>
      <c r="B16" s="7" t="s">
        <v>18</v>
      </c>
      <c r="C16" s="7" t="s">
        <v>19</v>
      </c>
      <c r="D16" s="19"/>
      <c r="E16" s="65"/>
      <c r="F16" s="63">
        <v>2</v>
      </c>
      <c r="G16" s="66">
        <f t="shared" si="0"/>
        <v>0</v>
      </c>
      <c r="H16" s="129"/>
      <c r="I16" s="68"/>
    </row>
    <row r="17" spans="1:9" s="7" customFormat="1" ht="16" customHeight="1" x14ac:dyDescent="0.25">
      <c r="A17" s="5"/>
      <c r="B17" s="7" t="s">
        <v>20</v>
      </c>
      <c r="C17" s="7" t="s">
        <v>21</v>
      </c>
      <c r="D17" s="19"/>
      <c r="E17" s="65"/>
      <c r="F17" s="63">
        <v>2</v>
      </c>
      <c r="G17" s="66">
        <f t="shared" si="0"/>
        <v>0</v>
      </c>
      <c r="H17" s="129"/>
      <c r="I17" s="68"/>
    </row>
    <row r="18" spans="1:9" s="7" customFormat="1" ht="16" customHeight="1" x14ac:dyDescent="0.25">
      <c r="A18" s="5"/>
      <c r="B18" s="7" t="s">
        <v>22</v>
      </c>
      <c r="C18" s="7" t="s">
        <v>23</v>
      </c>
      <c r="D18" s="19"/>
      <c r="E18" s="65"/>
      <c r="F18" s="63">
        <v>2</v>
      </c>
      <c r="G18" s="66">
        <f t="shared" si="0"/>
        <v>0</v>
      </c>
      <c r="H18" s="129"/>
      <c r="I18" s="68"/>
    </row>
    <row r="19" spans="1:9" s="7" customFormat="1" ht="16" customHeight="1" x14ac:dyDescent="0.25">
      <c r="A19" s="5"/>
      <c r="B19" s="7" t="s">
        <v>24</v>
      </c>
      <c r="C19" s="7" t="s">
        <v>25</v>
      </c>
      <c r="D19" s="19"/>
      <c r="E19" s="65"/>
      <c r="F19" s="63">
        <v>2</v>
      </c>
      <c r="G19" s="66">
        <f t="shared" si="0"/>
        <v>0</v>
      </c>
      <c r="H19" s="129"/>
      <c r="I19" s="68"/>
    </row>
    <row r="20" spans="1:9" s="7" customFormat="1" ht="16" customHeight="1" x14ac:dyDescent="0.25">
      <c r="A20" s="5"/>
      <c r="B20" s="7" t="s">
        <v>26</v>
      </c>
      <c r="C20" s="7" t="s">
        <v>27</v>
      </c>
      <c r="D20" s="19"/>
      <c r="E20" s="65"/>
      <c r="F20" s="63">
        <v>1</v>
      </c>
      <c r="G20" s="66">
        <f t="shared" si="0"/>
        <v>0</v>
      </c>
      <c r="H20" s="129"/>
      <c r="I20" s="68"/>
    </row>
    <row r="21" spans="1:9" s="7" customFormat="1" ht="16" customHeight="1" x14ac:dyDescent="0.25">
      <c r="A21" s="5"/>
      <c r="B21" s="7" t="s">
        <v>28</v>
      </c>
      <c r="C21" s="7" t="s">
        <v>29</v>
      </c>
      <c r="D21" s="19"/>
      <c r="E21" s="65"/>
      <c r="F21" s="63">
        <v>1</v>
      </c>
      <c r="G21" s="66">
        <f t="shared" si="0"/>
        <v>0</v>
      </c>
      <c r="H21" s="129"/>
      <c r="I21" s="68"/>
    </row>
    <row r="22" spans="1:9" s="7" customFormat="1" ht="16" customHeight="1" x14ac:dyDescent="0.25">
      <c r="A22" s="5"/>
      <c r="B22" s="7" t="s">
        <v>30</v>
      </c>
      <c r="C22" s="7" t="s">
        <v>31</v>
      </c>
      <c r="D22" s="19"/>
      <c r="E22" s="65"/>
      <c r="F22" s="63">
        <v>1</v>
      </c>
      <c r="G22" s="66">
        <f t="shared" si="0"/>
        <v>0</v>
      </c>
      <c r="H22" s="129"/>
      <c r="I22" s="68"/>
    </row>
    <row r="23" spans="1:9" s="7" customFormat="1" ht="16" customHeight="1" x14ac:dyDescent="0.25">
      <c r="A23" s="5"/>
      <c r="B23" s="7" t="s">
        <v>32</v>
      </c>
      <c r="C23" s="7" t="s">
        <v>33</v>
      </c>
      <c r="D23" s="19"/>
      <c r="E23" s="65"/>
      <c r="F23" s="63">
        <v>4</v>
      </c>
      <c r="G23" s="66">
        <f t="shared" si="0"/>
        <v>0</v>
      </c>
      <c r="H23" s="129"/>
      <c r="I23" s="68"/>
    </row>
    <row r="24" spans="1:9" s="7" customFormat="1" ht="16" customHeight="1" x14ac:dyDescent="0.25">
      <c r="A24" s="5"/>
      <c r="B24" s="7" t="s">
        <v>34</v>
      </c>
      <c r="C24" s="7" t="s">
        <v>35</v>
      </c>
      <c r="D24" s="19"/>
      <c r="E24" s="65"/>
      <c r="F24" s="63">
        <v>2</v>
      </c>
      <c r="G24" s="66">
        <f t="shared" si="0"/>
        <v>0</v>
      </c>
      <c r="H24" s="129"/>
      <c r="I24" s="68"/>
    </row>
    <row r="25" spans="1:9" s="7" customFormat="1" ht="16" customHeight="1" x14ac:dyDescent="0.25">
      <c r="A25" s="5"/>
      <c r="B25" s="7" t="s">
        <v>36</v>
      </c>
      <c r="C25" s="7" t="s">
        <v>37</v>
      </c>
      <c r="D25" s="19"/>
      <c r="E25" s="65"/>
      <c r="F25" s="63">
        <v>2</v>
      </c>
      <c r="G25" s="66">
        <f t="shared" si="0"/>
        <v>0</v>
      </c>
      <c r="H25" s="129"/>
      <c r="I25" s="68"/>
    </row>
    <row r="26" spans="1:9" s="7" customFormat="1" ht="16" customHeight="1" x14ac:dyDescent="0.25">
      <c r="A26" s="5"/>
      <c r="B26" s="7" t="s">
        <v>38</v>
      </c>
      <c r="C26" s="7" t="s">
        <v>39</v>
      </c>
      <c r="D26" s="19"/>
      <c r="E26" s="65"/>
      <c r="F26" s="63">
        <v>2</v>
      </c>
      <c r="G26" s="66">
        <f t="shared" si="0"/>
        <v>0</v>
      </c>
      <c r="H26" s="129"/>
      <c r="I26" s="68"/>
    </row>
    <row r="27" spans="1:9" s="7" customFormat="1" ht="16" customHeight="1" x14ac:dyDescent="0.25">
      <c r="A27" s="5"/>
      <c r="B27" s="7" t="s">
        <v>40</v>
      </c>
      <c r="C27" s="7" t="s">
        <v>41</v>
      </c>
      <c r="D27" s="19"/>
      <c r="E27" s="65"/>
      <c r="F27" s="63">
        <v>3</v>
      </c>
      <c r="G27" s="66">
        <f t="shared" si="0"/>
        <v>0</v>
      </c>
      <c r="H27" s="129"/>
      <c r="I27" s="68"/>
    </row>
    <row r="28" spans="1:9" s="7" customFormat="1" ht="4" customHeight="1" x14ac:dyDescent="0.25">
      <c r="A28" s="5"/>
      <c r="E28" s="112"/>
      <c r="F28" s="63"/>
      <c r="G28" s="66"/>
      <c r="H28" s="111"/>
      <c r="I28" s="68"/>
    </row>
    <row r="29" spans="1:9" s="7" customFormat="1" ht="20.149999999999999" customHeight="1" x14ac:dyDescent="0.25">
      <c r="A29" s="28" t="s">
        <v>42</v>
      </c>
      <c r="B29" s="24" t="s">
        <v>137</v>
      </c>
      <c r="C29" s="24"/>
      <c r="D29" s="24"/>
      <c r="E29" s="113"/>
      <c r="F29" s="71">
        <f>SUM(F12:F27)</f>
        <v>36</v>
      </c>
      <c r="G29" s="72">
        <f>SUM(G12:G27)</f>
        <v>0</v>
      </c>
      <c r="H29" s="114"/>
      <c r="I29" s="74"/>
    </row>
    <row r="30" spans="1:9" s="7" customFormat="1" ht="20.149999999999999" customHeight="1" x14ac:dyDescent="0.25">
      <c r="A30" s="21"/>
      <c r="B30" s="22"/>
      <c r="C30" s="23" t="s">
        <v>43</v>
      </c>
      <c r="D30" s="23"/>
      <c r="E30" s="75">
        <f>G29/F29</f>
        <v>0</v>
      </c>
      <c r="F30" s="76" t="s">
        <v>100</v>
      </c>
      <c r="G30" s="77"/>
      <c r="H30" s="78"/>
      <c r="I30" s="115"/>
    </row>
    <row r="31" spans="1:9" s="7" customFormat="1" ht="12" customHeight="1" x14ac:dyDescent="0.25">
      <c r="A31" s="8"/>
      <c r="C31" s="9"/>
      <c r="D31" s="9"/>
      <c r="E31" s="80"/>
      <c r="F31" s="81"/>
      <c r="G31" s="58"/>
      <c r="H31" s="11"/>
      <c r="I31" s="68"/>
    </row>
    <row r="32" spans="1:9" s="9" customFormat="1" ht="16" customHeight="1" x14ac:dyDescent="0.25">
      <c r="A32" s="5" t="s">
        <v>73</v>
      </c>
      <c r="B32" s="9" t="s">
        <v>44</v>
      </c>
      <c r="E32" s="82"/>
      <c r="F32" s="83"/>
      <c r="G32" s="84"/>
      <c r="H32" s="85"/>
      <c r="I32" s="86"/>
    </row>
    <row r="33" spans="1:9" s="7" customFormat="1" ht="16" customHeight="1" x14ac:dyDescent="0.25">
      <c r="A33" s="5"/>
      <c r="B33" s="7" t="s">
        <v>45</v>
      </c>
      <c r="C33" s="7" t="s">
        <v>46</v>
      </c>
      <c r="E33" s="65"/>
      <c r="F33" s="63">
        <v>2</v>
      </c>
      <c r="G33" s="66">
        <f>E33*F33</f>
        <v>0</v>
      </c>
      <c r="H33" s="121"/>
      <c r="I33" s="68"/>
    </row>
    <row r="34" spans="1:9" s="7" customFormat="1" ht="16" customHeight="1" x14ac:dyDescent="0.25">
      <c r="A34" s="5"/>
      <c r="B34" s="7" t="s">
        <v>47</v>
      </c>
      <c r="C34" s="7" t="s">
        <v>48</v>
      </c>
      <c r="E34" s="65"/>
      <c r="F34" s="63">
        <v>3</v>
      </c>
      <c r="G34" s="66">
        <f t="shared" ref="G34:G46" si="1">E34*F34</f>
        <v>0</v>
      </c>
      <c r="H34" s="121"/>
      <c r="I34" s="68"/>
    </row>
    <row r="35" spans="1:9" s="7" customFormat="1" ht="16" customHeight="1" x14ac:dyDescent="0.25">
      <c r="A35" s="5"/>
      <c r="B35" s="7" t="s">
        <v>49</v>
      </c>
      <c r="C35" s="7" t="s">
        <v>50</v>
      </c>
      <c r="E35" s="65"/>
      <c r="F35" s="63">
        <v>2</v>
      </c>
      <c r="G35" s="66">
        <f t="shared" si="1"/>
        <v>0</v>
      </c>
      <c r="H35" s="121"/>
      <c r="I35" s="68"/>
    </row>
    <row r="36" spans="1:9" s="7" customFormat="1" ht="16" customHeight="1" x14ac:dyDescent="0.25">
      <c r="A36" s="5"/>
      <c r="B36" s="7" t="s">
        <v>51</v>
      </c>
      <c r="C36" s="7" t="s">
        <v>52</v>
      </c>
      <c r="E36" s="65"/>
      <c r="F36" s="63">
        <v>2</v>
      </c>
      <c r="G36" s="66">
        <f t="shared" si="1"/>
        <v>0</v>
      </c>
      <c r="H36" s="121"/>
      <c r="I36" s="68"/>
    </row>
    <row r="37" spans="1:9" s="7" customFormat="1" ht="16" customHeight="1" x14ac:dyDescent="0.25">
      <c r="A37" s="5"/>
      <c r="B37" s="7" t="s">
        <v>53</v>
      </c>
      <c r="C37" s="7" t="s">
        <v>54</v>
      </c>
      <c r="E37" s="65"/>
      <c r="F37" s="63">
        <v>2</v>
      </c>
      <c r="G37" s="66">
        <f t="shared" si="1"/>
        <v>0</v>
      </c>
      <c r="H37" s="121"/>
      <c r="I37" s="68"/>
    </row>
    <row r="38" spans="1:9" s="7" customFormat="1" ht="16" customHeight="1" x14ac:dyDescent="0.25">
      <c r="A38" s="5"/>
      <c r="B38" s="7" t="s">
        <v>55</v>
      </c>
      <c r="C38" s="7" t="s">
        <v>56</v>
      </c>
      <c r="E38" s="65"/>
      <c r="F38" s="63">
        <v>3</v>
      </c>
      <c r="G38" s="66">
        <f t="shared" si="1"/>
        <v>0</v>
      </c>
      <c r="H38" s="121"/>
      <c r="I38" s="68"/>
    </row>
    <row r="39" spans="1:9" s="7" customFormat="1" ht="16" customHeight="1" x14ac:dyDescent="0.25">
      <c r="A39" s="5"/>
      <c r="B39" s="7" t="s">
        <v>57</v>
      </c>
      <c r="C39" s="7" t="s">
        <v>58</v>
      </c>
      <c r="E39" s="65"/>
      <c r="F39" s="63">
        <v>2</v>
      </c>
      <c r="G39" s="66">
        <f t="shared" si="1"/>
        <v>0</v>
      </c>
      <c r="H39" s="121"/>
      <c r="I39" s="68"/>
    </row>
    <row r="40" spans="1:9" s="7" customFormat="1" ht="16" customHeight="1" x14ac:dyDescent="0.25">
      <c r="A40" s="5"/>
      <c r="B40" s="7" t="s">
        <v>59</v>
      </c>
      <c r="C40" s="7" t="s">
        <v>60</v>
      </c>
      <c r="E40" s="65"/>
      <c r="F40" s="63">
        <v>1</v>
      </c>
      <c r="G40" s="66">
        <f t="shared" si="1"/>
        <v>0</v>
      </c>
      <c r="H40" s="121"/>
      <c r="I40" s="68"/>
    </row>
    <row r="41" spans="1:9" s="7" customFormat="1" ht="16" customHeight="1" x14ac:dyDescent="0.25">
      <c r="A41" s="5"/>
      <c r="B41" s="7" t="s">
        <v>61</v>
      </c>
      <c r="C41" s="7" t="s">
        <v>62</v>
      </c>
      <c r="E41" s="65"/>
      <c r="F41" s="63">
        <v>1</v>
      </c>
      <c r="G41" s="66">
        <f t="shared" si="1"/>
        <v>0</v>
      </c>
      <c r="H41" s="121"/>
      <c r="I41" s="68"/>
    </row>
    <row r="42" spans="1:9" s="7" customFormat="1" ht="16" customHeight="1" x14ac:dyDescent="0.25">
      <c r="A42" s="5"/>
      <c r="B42" s="7" t="s">
        <v>63</v>
      </c>
      <c r="C42" s="7" t="s">
        <v>64</v>
      </c>
      <c r="E42" s="65"/>
      <c r="F42" s="63">
        <v>4</v>
      </c>
      <c r="G42" s="66">
        <f t="shared" si="1"/>
        <v>0</v>
      </c>
      <c r="H42" s="121"/>
      <c r="I42" s="68"/>
    </row>
    <row r="43" spans="1:9" s="7" customFormat="1" ht="16" customHeight="1" x14ac:dyDescent="0.25">
      <c r="A43" s="5"/>
      <c r="B43" s="7" t="s">
        <v>65</v>
      </c>
      <c r="C43" s="7" t="s">
        <v>66</v>
      </c>
      <c r="E43" s="65"/>
      <c r="F43" s="63">
        <v>2</v>
      </c>
      <c r="G43" s="66">
        <f t="shared" si="1"/>
        <v>0</v>
      </c>
      <c r="H43" s="121"/>
      <c r="I43" s="68"/>
    </row>
    <row r="44" spans="1:9" s="7" customFormat="1" ht="16" customHeight="1" x14ac:dyDescent="0.25">
      <c r="A44" s="5"/>
      <c r="B44" s="7" t="s">
        <v>67</v>
      </c>
      <c r="C44" s="7" t="s">
        <v>68</v>
      </c>
      <c r="E44" s="65"/>
      <c r="F44" s="63">
        <v>1</v>
      </c>
      <c r="G44" s="66">
        <f t="shared" si="1"/>
        <v>0</v>
      </c>
      <c r="H44" s="121"/>
      <c r="I44" s="68"/>
    </row>
    <row r="45" spans="1:9" s="7" customFormat="1" ht="16" customHeight="1" x14ac:dyDescent="0.25">
      <c r="A45" s="5"/>
      <c r="B45" s="7" t="s">
        <v>69</v>
      </c>
      <c r="C45" s="7" t="s">
        <v>70</v>
      </c>
      <c r="E45" s="65"/>
      <c r="F45" s="63">
        <v>1</v>
      </c>
      <c r="G45" s="66">
        <f t="shared" si="1"/>
        <v>0</v>
      </c>
      <c r="H45" s="121"/>
      <c r="I45" s="68"/>
    </row>
    <row r="46" spans="1:9" s="7" customFormat="1" ht="16" customHeight="1" x14ac:dyDescent="0.25">
      <c r="A46" s="5"/>
      <c r="B46" s="7" t="s">
        <v>71</v>
      </c>
      <c r="C46" s="7" t="s">
        <v>72</v>
      </c>
      <c r="E46" s="65"/>
      <c r="F46" s="63">
        <v>2</v>
      </c>
      <c r="G46" s="66">
        <f t="shared" si="1"/>
        <v>0</v>
      </c>
      <c r="H46" s="121"/>
      <c r="I46" s="68"/>
    </row>
    <row r="47" spans="1:9" s="7" customFormat="1" ht="4" customHeight="1" x14ac:dyDescent="0.25">
      <c r="A47" s="5"/>
      <c r="E47" s="112"/>
      <c r="F47" s="63"/>
      <c r="G47" s="66"/>
      <c r="H47" s="67"/>
      <c r="I47" s="68"/>
    </row>
    <row r="48" spans="1:9" s="7" customFormat="1" ht="20.149999999999999" customHeight="1" x14ac:dyDescent="0.25">
      <c r="A48" s="28" t="s">
        <v>73</v>
      </c>
      <c r="B48" s="24" t="s">
        <v>137</v>
      </c>
      <c r="C48" s="24"/>
      <c r="D48" s="24"/>
      <c r="E48" s="113"/>
      <c r="F48" s="71">
        <f>SUM(F33:F46)</f>
        <v>28</v>
      </c>
      <c r="G48" s="72">
        <f>SUM(G33:G46)</f>
        <v>0</v>
      </c>
      <c r="H48" s="73"/>
      <c r="I48" s="74"/>
    </row>
    <row r="49" spans="1:9" s="7" customFormat="1" ht="20.149999999999999" customHeight="1" x14ac:dyDescent="0.25">
      <c r="A49" s="136"/>
      <c r="B49" s="137"/>
      <c r="C49" s="138" t="s">
        <v>74</v>
      </c>
      <c r="D49" s="138"/>
      <c r="E49" s="139">
        <f>G48/F48</f>
        <v>0</v>
      </c>
      <c r="F49" s="140" t="s">
        <v>101</v>
      </c>
      <c r="G49" s="141"/>
      <c r="H49" s="142"/>
      <c r="I49" s="143"/>
    </row>
    <row r="50" spans="1:9" s="7" customFormat="1" ht="12" customHeight="1" x14ac:dyDescent="0.25">
      <c r="A50" s="5"/>
      <c r="C50" s="9"/>
      <c r="D50" s="9"/>
      <c r="E50" s="80"/>
      <c r="F50" s="81"/>
      <c r="G50" s="58"/>
      <c r="H50" s="11"/>
      <c r="I50" s="68"/>
    </row>
    <row r="51" spans="1:9" s="9" customFormat="1" ht="16" customHeight="1" x14ac:dyDescent="0.25">
      <c r="A51" s="5" t="s">
        <v>94</v>
      </c>
      <c r="B51" s="9" t="s">
        <v>75</v>
      </c>
      <c r="E51" s="82"/>
      <c r="F51" s="83"/>
      <c r="G51" s="84"/>
      <c r="H51" s="85"/>
      <c r="I51" s="86"/>
    </row>
    <row r="52" spans="1:9" s="7" customFormat="1" ht="16" customHeight="1" x14ac:dyDescent="0.25">
      <c r="A52" s="5"/>
      <c r="B52" s="10" t="s">
        <v>76</v>
      </c>
      <c r="C52" s="7" t="s">
        <v>77</v>
      </c>
      <c r="E52" s="65"/>
      <c r="F52" s="63">
        <v>3</v>
      </c>
      <c r="G52" s="66">
        <f>E52*F52</f>
        <v>0</v>
      </c>
      <c r="H52" s="121"/>
      <c r="I52" s="68"/>
    </row>
    <row r="53" spans="1:9" s="7" customFormat="1" ht="16" customHeight="1" x14ac:dyDescent="0.25">
      <c r="A53" s="5"/>
      <c r="B53" s="7" t="s">
        <v>78</v>
      </c>
      <c r="C53" s="7" t="s">
        <v>79</v>
      </c>
      <c r="E53" s="65"/>
      <c r="F53" s="63">
        <v>2</v>
      </c>
      <c r="G53" s="66">
        <f t="shared" ref="G53:G60" si="2">E53*F53</f>
        <v>0</v>
      </c>
      <c r="H53" s="121"/>
      <c r="I53" s="68"/>
    </row>
    <row r="54" spans="1:9" s="7" customFormat="1" ht="16" customHeight="1" x14ac:dyDescent="0.25">
      <c r="A54" s="5"/>
      <c r="B54" s="7" t="s">
        <v>80</v>
      </c>
      <c r="C54" s="7" t="s">
        <v>81</v>
      </c>
      <c r="E54" s="65"/>
      <c r="F54" s="63">
        <v>8</v>
      </c>
      <c r="G54" s="66">
        <f t="shared" si="2"/>
        <v>0</v>
      </c>
      <c r="H54" s="121"/>
      <c r="I54" s="68"/>
    </row>
    <row r="55" spans="1:9" s="7" customFormat="1" ht="16" customHeight="1" x14ac:dyDescent="0.25">
      <c r="A55" s="5"/>
      <c r="B55" s="7" t="s">
        <v>82</v>
      </c>
      <c r="C55" s="7" t="s">
        <v>83</v>
      </c>
      <c r="E55" s="65"/>
      <c r="F55" s="63">
        <v>8</v>
      </c>
      <c r="G55" s="66">
        <f t="shared" si="2"/>
        <v>0</v>
      </c>
      <c r="H55" s="121"/>
      <c r="I55" s="68"/>
    </row>
    <row r="56" spans="1:9" s="7" customFormat="1" ht="16" customHeight="1" x14ac:dyDescent="0.25">
      <c r="A56" s="5"/>
      <c r="B56" s="7" t="s">
        <v>84</v>
      </c>
      <c r="C56" s="7" t="s">
        <v>85</v>
      </c>
      <c r="E56" s="65"/>
      <c r="F56" s="63">
        <v>3</v>
      </c>
      <c r="G56" s="66">
        <f t="shared" si="2"/>
        <v>0</v>
      </c>
      <c r="H56" s="121"/>
      <c r="I56" s="68"/>
    </row>
    <row r="57" spans="1:9" s="7" customFormat="1" ht="16" customHeight="1" x14ac:dyDescent="0.25">
      <c r="A57" s="5"/>
      <c r="B57" s="7" t="s">
        <v>86</v>
      </c>
      <c r="C57" s="7" t="s">
        <v>87</v>
      </c>
      <c r="E57" s="65"/>
      <c r="F57" s="63">
        <v>1</v>
      </c>
      <c r="G57" s="66">
        <f t="shared" si="2"/>
        <v>0</v>
      </c>
      <c r="H57" s="121"/>
      <c r="I57" s="68"/>
    </row>
    <row r="58" spans="1:9" s="7" customFormat="1" ht="16" customHeight="1" x14ac:dyDescent="0.25">
      <c r="A58" s="5"/>
      <c r="B58" s="7" t="s">
        <v>88</v>
      </c>
      <c r="C58" s="7" t="s">
        <v>89</v>
      </c>
      <c r="E58" s="65"/>
      <c r="F58" s="63">
        <v>1</v>
      </c>
      <c r="G58" s="66">
        <f t="shared" si="2"/>
        <v>0</v>
      </c>
      <c r="H58" s="121"/>
      <c r="I58" s="68"/>
    </row>
    <row r="59" spans="1:9" s="7" customFormat="1" ht="16" customHeight="1" x14ac:dyDescent="0.25">
      <c r="A59" s="5"/>
      <c r="B59" s="7" t="s">
        <v>90</v>
      </c>
      <c r="C59" s="7" t="s">
        <v>91</v>
      </c>
      <c r="E59" s="65"/>
      <c r="F59" s="63">
        <v>3</v>
      </c>
      <c r="G59" s="66">
        <f t="shared" si="2"/>
        <v>0</v>
      </c>
      <c r="H59" s="121"/>
      <c r="I59" s="68"/>
    </row>
    <row r="60" spans="1:9" s="7" customFormat="1" ht="16" customHeight="1" x14ac:dyDescent="0.25">
      <c r="A60" s="5"/>
      <c r="B60" s="7" t="s">
        <v>92</v>
      </c>
      <c r="C60" s="7" t="s">
        <v>93</v>
      </c>
      <c r="E60" s="65"/>
      <c r="F60" s="63">
        <v>7</v>
      </c>
      <c r="G60" s="66">
        <f t="shared" si="2"/>
        <v>0</v>
      </c>
      <c r="H60" s="121"/>
      <c r="I60" s="68"/>
    </row>
    <row r="61" spans="1:9" s="7" customFormat="1" ht="4" customHeight="1" x14ac:dyDescent="0.25">
      <c r="A61" s="5"/>
      <c r="E61" s="69"/>
      <c r="F61" s="63"/>
      <c r="G61" s="66"/>
      <c r="H61" s="67"/>
      <c r="I61" s="68"/>
    </row>
    <row r="62" spans="1:9" s="7" customFormat="1" ht="20.149999999999999" customHeight="1" x14ac:dyDescent="0.25">
      <c r="A62" s="28" t="s">
        <v>94</v>
      </c>
      <c r="B62" s="24" t="s">
        <v>137</v>
      </c>
      <c r="C62" s="24"/>
      <c r="D62" s="24"/>
      <c r="E62" s="87"/>
      <c r="F62" s="71">
        <f>SUM(F52:F60)</f>
        <v>36</v>
      </c>
      <c r="G62" s="72">
        <f>SUM(G52:G60)</f>
        <v>0</v>
      </c>
      <c r="H62" s="73"/>
      <c r="I62" s="74"/>
    </row>
    <row r="63" spans="1:9" s="7" customFormat="1" ht="20.149999999999999" customHeight="1" x14ac:dyDescent="0.25">
      <c r="A63" s="25"/>
      <c r="B63" s="26"/>
      <c r="C63" s="27" t="s">
        <v>95</v>
      </c>
      <c r="D63" s="27"/>
      <c r="E63" s="88">
        <f>G62/F62</f>
        <v>0</v>
      </c>
      <c r="F63" s="89" t="s">
        <v>102</v>
      </c>
      <c r="G63" s="90"/>
      <c r="H63" s="91"/>
      <c r="I63" s="116"/>
    </row>
    <row r="64" spans="1:9" s="7" customFormat="1" ht="12" customHeight="1" thickBot="1" x14ac:dyDescent="0.3">
      <c r="A64" s="11"/>
      <c r="E64" s="93"/>
      <c r="F64" s="48"/>
      <c r="G64" s="48"/>
      <c r="H64" s="11"/>
      <c r="I64" s="94"/>
    </row>
    <row r="65" spans="1:9" s="7" customFormat="1" ht="20.149999999999999" customHeight="1" thickBot="1" x14ac:dyDescent="0.3">
      <c r="A65" s="12"/>
      <c r="B65" s="13"/>
      <c r="C65" s="14" t="s">
        <v>96</v>
      </c>
      <c r="D65" s="14"/>
      <c r="E65" s="95">
        <f>(G48+G29)/(F29+F48)</f>
        <v>0</v>
      </c>
      <c r="F65" s="96" t="s">
        <v>103</v>
      </c>
      <c r="G65" s="97"/>
      <c r="H65" s="98"/>
      <c r="I65" s="99"/>
    </row>
    <row r="66" spans="1:9" s="7" customFormat="1" ht="12" customHeight="1" x14ac:dyDescent="0.25">
      <c r="A66" s="11"/>
      <c r="E66" s="93"/>
      <c r="F66" s="48"/>
      <c r="G66" s="48"/>
      <c r="H66" s="11"/>
      <c r="I66" s="94"/>
    </row>
    <row r="67" spans="1:9" s="7" customFormat="1" ht="20.149999999999999" customHeight="1" x14ac:dyDescent="0.25">
      <c r="A67" s="1"/>
      <c r="B67" s="2"/>
      <c r="C67" s="15" t="s">
        <v>97</v>
      </c>
      <c r="D67" s="15"/>
      <c r="E67" s="100">
        <f>(G29+G48+G62)/(F29+F48+F62)</f>
        <v>0</v>
      </c>
      <c r="F67" s="101" t="s">
        <v>104</v>
      </c>
      <c r="G67" s="102"/>
      <c r="H67" s="103"/>
      <c r="I67" s="104"/>
    </row>
  </sheetData>
  <phoneticPr fontId="0" type="noConversion"/>
  <printOptions horizontalCentered="1"/>
  <pageMargins left="0.39370078740157483" right="0.39370078740157483" top="0.59055118110236227" bottom="0.59055118110236227" header="0.39370078740157483" footer="0.39370078740157483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53EC-2C12-44EB-8092-29A8B565A9A2}">
  <sheetPr>
    <pageSetUpPr fitToPage="1"/>
  </sheetPr>
  <dimension ref="A1:I67"/>
  <sheetViews>
    <sheetView zoomScale="86" workbookViewId="0">
      <selection activeCell="H37" sqref="H37"/>
    </sheetView>
  </sheetViews>
  <sheetFormatPr baseColWidth="10" defaultColWidth="10.81640625" defaultRowHeight="14" x14ac:dyDescent="0.3"/>
  <cols>
    <col min="1" max="1" width="5.7265625" style="35" customWidth="1"/>
    <col min="2" max="2" width="8.7265625" style="105" customWidth="1"/>
    <col min="3" max="4" width="20.7265625" style="36" customWidth="1"/>
    <col min="5" max="5" width="10.7265625" style="37" customWidth="1"/>
    <col min="6" max="7" width="10.7265625" style="38" customWidth="1"/>
    <col min="8" max="8" width="8.7265625" style="35" customWidth="1"/>
    <col min="9" max="9" width="60.7265625" style="39" customWidth="1"/>
    <col min="10" max="16384" width="10.81640625" style="36"/>
  </cols>
  <sheetData>
    <row r="1" spans="1:9" s="30" customFormat="1" ht="16" customHeight="1" x14ac:dyDescent="0.25">
      <c r="A1" s="29" t="s">
        <v>172</v>
      </c>
      <c r="B1" s="29"/>
      <c r="E1" s="31"/>
      <c r="F1" s="32"/>
      <c r="G1" s="32"/>
      <c r="H1" s="33"/>
      <c r="I1" s="117"/>
    </row>
    <row r="2" spans="1:9" ht="24" customHeight="1" x14ac:dyDescent="0.3"/>
    <row r="3" spans="1:9" s="41" customFormat="1" ht="24" customHeight="1" x14ac:dyDescent="0.25">
      <c r="A3" s="40" t="s">
        <v>173</v>
      </c>
      <c r="B3" s="40"/>
      <c r="E3" s="42"/>
      <c r="F3" s="43"/>
      <c r="G3" s="43"/>
      <c r="H3" s="44"/>
      <c r="I3" s="45"/>
    </row>
    <row r="4" spans="1:9" s="30" customFormat="1" ht="20.149999999999999" customHeight="1" x14ac:dyDescent="0.25">
      <c r="A4" s="46" t="s">
        <v>174</v>
      </c>
      <c r="B4" s="29"/>
      <c r="E4" s="31"/>
      <c r="F4" s="32"/>
      <c r="G4" s="32"/>
      <c r="H4" s="33"/>
      <c r="I4" s="34"/>
    </row>
    <row r="5" spans="1:9" ht="24" customHeight="1" x14ac:dyDescent="0.3"/>
    <row r="6" spans="1:9" s="7" customFormat="1" ht="20.149999999999999" customHeight="1" x14ac:dyDescent="0.25">
      <c r="A6" s="10" t="s">
        <v>175</v>
      </c>
      <c r="B6" s="10"/>
      <c r="C6" s="6"/>
      <c r="E6" s="47"/>
      <c r="F6" s="48"/>
      <c r="G6" s="48"/>
      <c r="H6" s="11"/>
      <c r="I6" s="49"/>
    </row>
    <row r="7" spans="1:9" s="7" customFormat="1" ht="20.149999999999999" customHeight="1" x14ac:dyDescent="0.25">
      <c r="A7" s="10" t="s">
        <v>176</v>
      </c>
      <c r="B7" s="10"/>
      <c r="C7" s="10"/>
      <c r="D7" s="50" t="s">
        <v>177</v>
      </c>
      <c r="F7" s="51" t="s">
        <v>178</v>
      </c>
      <c r="G7" s="118"/>
      <c r="H7" s="11" t="s">
        <v>179</v>
      </c>
      <c r="I7" s="49"/>
    </row>
    <row r="8" spans="1:9" s="7" customFormat="1" ht="12" customHeight="1" x14ac:dyDescent="0.25">
      <c r="A8" s="10"/>
      <c r="B8" s="10"/>
      <c r="E8" s="47"/>
      <c r="F8" s="48"/>
      <c r="G8" s="48"/>
      <c r="H8" s="11"/>
      <c r="I8" s="49"/>
    </row>
    <row r="9" spans="1:9" s="56" customFormat="1" ht="36" customHeight="1" x14ac:dyDescent="0.25">
      <c r="A9" s="16" t="s">
        <v>180</v>
      </c>
      <c r="B9" s="119"/>
      <c r="C9" s="17"/>
      <c r="D9" s="17"/>
      <c r="E9" s="52" t="s">
        <v>181</v>
      </c>
      <c r="F9" s="106" t="s">
        <v>182</v>
      </c>
      <c r="G9" s="53" t="s">
        <v>183</v>
      </c>
      <c r="H9" s="54" t="s">
        <v>184</v>
      </c>
      <c r="I9" s="55"/>
    </row>
    <row r="10" spans="1:9" s="7" customFormat="1" ht="12" customHeight="1" x14ac:dyDescent="0.25">
      <c r="A10" s="3"/>
      <c r="B10" s="120"/>
      <c r="C10" s="4"/>
      <c r="D10" s="4"/>
      <c r="E10" s="57"/>
      <c r="F10" s="58"/>
      <c r="G10" s="59"/>
      <c r="H10" s="60"/>
      <c r="I10" s="61"/>
    </row>
    <row r="11" spans="1:9" s="7" customFormat="1" ht="16" customHeight="1" x14ac:dyDescent="0.25">
      <c r="A11" s="5" t="s">
        <v>42</v>
      </c>
      <c r="B11" s="6" t="s">
        <v>185</v>
      </c>
      <c r="E11" s="62"/>
      <c r="F11" s="63"/>
      <c r="G11" s="64"/>
      <c r="H11" s="60"/>
      <c r="I11" s="61"/>
    </row>
    <row r="12" spans="1:9" s="7" customFormat="1" ht="16" customHeight="1" x14ac:dyDescent="0.25">
      <c r="A12" s="5"/>
      <c r="B12" s="10" t="s">
        <v>10</v>
      </c>
      <c r="C12" s="7" t="s">
        <v>186</v>
      </c>
      <c r="E12" s="65"/>
      <c r="F12" s="63">
        <v>3</v>
      </c>
      <c r="G12" s="66">
        <f t="shared" ref="G12:G27" si="0">E12*F12</f>
        <v>0</v>
      </c>
      <c r="H12" s="121"/>
      <c r="I12" s="122"/>
    </row>
    <row r="13" spans="1:9" s="7" customFormat="1" ht="16" customHeight="1" x14ac:dyDescent="0.25">
      <c r="A13" s="5"/>
      <c r="B13" s="10" t="s">
        <v>12</v>
      </c>
      <c r="C13" s="7" t="s">
        <v>187</v>
      </c>
      <c r="E13" s="65"/>
      <c r="F13" s="63">
        <v>3</v>
      </c>
      <c r="G13" s="66">
        <f t="shared" si="0"/>
        <v>0</v>
      </c>
      <c r="H13" s="121"/>
      <c r="I13" s="122"/>
    </row>
    <row r="14" spans="1:9" s="7" customFormat="1" ht="16" customHeight="1" x14ac:dyDescent="0.25">
      <c r="A14" s="5"/>
      <c r="B14" s="10" t="s">
        <v>14</v>
      </c>
      <c r="C14" s="7" t="s">
        <v>188</v>
      </c>
      <c r="E14" s="65"/>
      <c r="F14" s="63">
        <v>3</v>
      </c>
      <c r="G14" s="66">
        <f t="shared" si="0"/>
        <v>0</v>
      </c>
      <c r="H14" s="121"/>
      <c r="I14" s="122"/>
    </row>
    <row r="15" spans="1:9" s="7" customFormat="1" ht="16" customHeight="1" x14ac:dyDescent="0.25">
      <c r="A15" s="5"/>
      <c r="B15" s="10" t="s">
        <v>16</v>
      </c>
      <c r="C15" s="7" t="s">
        <v>189</v>
      </c>
      <c r="E15" s="65"/>
      <c r="F15" s="63">
        <v>3</v>
      </c>
      <c r="G15" s="66">
        <f t="shared" si="0"/>
        <v>0</v>
      </c>
      <c r="H15" s="121"/>
      <c r="I15" s="122"/>
    </row>
    <row r="16" spans="1:9" s="7" customFormat="1" ht="16" customHeight="1" x14ac:dyDescent="0.25">
      <c r="A16" s="5"/>
      <c r="B16" s="10" t="s">
        <v>18</v>
      </c>
      <c r="C16" s="7" t="s">
        <v>190</v>
      </c>
      <c r="E16" s="65"/>
      <c r="F16" s="63">
        <v>2</v>
      </c>
      <c r="G16" s="66">
        <f t="shared" si="0"/>
        <v>0</v>
      </c>
      <c r="H16" s="121"/>
      <c r="I16" s="122"/>
    </row>
    <row r="17" spans="1:9" s="7" customFormat="1" ht="16" customHeight="1" x14ac:dyDescent="0.25">
      <c r="A17" s="5"/>
      <c r="B17" s="10" t="s">
        <v>20</v>
      </c>
      <c r="C17" s="7" t="s">
        <v>191</v>
      </c>
      <c r="E17" s="65"/>
      <c r="F17" s="63">
        <v>2</v>
      </c>
      <c r="G17" s="66">
        <f t="shared" si="0"/>
        <v>0</v>
      </c>
      <c r="H17" s="121"/>
      <c r="I17" s="122"/>
    </row>
    <row r="18" spans="1:9" s="7" customFormat="1" ht="16" customHeight="1" x14ac:dyDescent="0.25">
      <c r="A18" s="5"/>
      <c r="B18" s="10" t="s">
        <v>22</v>
      </c>
      <c r="C18" s="7" t="s">
        <v>192</v>
      </c>
      <c r="E18" s="65"/>
      <c r="F18" s="63">
        <v>2</v>
      </c>
      <c r="G18" s="66">
        <f t="shared" si="0"/>
        <v>0</v>
      </c>
      <c r="H18" s="121"/>
      <c r="I18" s="122"/>
    </row>
    <row r="19" spans="1:9" s="7" customFormat="1" ht="16" customHeight="1" x14ac:dyDescent="0.25">
      <c r="A19" s="5"/>
      <c r="B19" s="10" t="s">
        <v>24</v>
      </c>
      <c r="C19" s="7" t="s">
        <v>193</v>
      </c>
      <c r="E19" s="65"/>
      <c r="F19" s="63">
        <v>2</v>
      </c>
      <c r="G19" s="66">
        <f t="shared" si="0"/>
        <v>0</v>
      </c>
      <c r="H19" s="121"/>
      <c r="I19" s="122"/>
    </row>
    <row r="20" spans="1:9" s="7" customFormat="1" ht="16" customHeight="1" x14ac:dyDescent="0.25">
      <c r="A20" s="5"/>
      <c r="B20" s="10" t="s">
        <v>26</v>
      </c>
      <c r="C20" s="7" t="s">
        <v>194</v>
      </c>
      <c r="E20" s="65"/>
      <c r="F20" s="63">
        <v>1</v>
      </c>
      <c r="G20" s="66">
        <f t="shared" si="0"/>
        <v>0</v>
      </c>
      <c r="H20" s="121"/>
      <c r="I20" s="122"/>
    </row>
    <row r="21" spans="1:9" s="7" customFormat="1" ht="16" customHeight="1" x14ac:dyDescent="0.25">
      <c r="A21" s="5"/>
      <c r="B21" s="10" t="s">
        <v>28</v>
      </c>
      <c r="C21" s="7" t="s">
        <v>195</v>
      </c>
      <c r="E21" s="65"/>
      <c r="F21" s="63">
        <v>1</v>
      </c>
      <c r="G21" s="66">
        <f t="shared" si="0"/>
        <v>0</v>
      </c>
      <c r="H21" s="121"/>
      <c r="I21" s="122"/>
    </row>
    <row r="22" spans="1:9" s="7" customFormat="1" ht="16" customHeight="1" x14ac:dyDescent="0.25">
      <c r="A22" s="5"/>
      <c r="B22" s="10" t="s">
        <v>30</v>
      </c>
      <c r="C22" s="7" t="s">
        <v>196</v>
      </c>
      <c r="E22" s="65"/>
      <c r="F22" s="63">
        <v>1</v>
      </c>
      <c r="G22" s="66">
        <f t="shared" si="0"/>
        <v>0</v>
      </c>
      <c r="H22" s="121"/>
      <c r="I22" s="122"/>
    </row>
    <row r="23" spans="1:9" s="7" customFormat="1" ht="16" customHeight="1" x14ac:dyDescent="0.25">
      <c r="A23" s="5"/>
      <c r="B23" s="10" t="s">
        <v>32</v>
      </c>
      <c r="C23" s="7" t="s">
        <v>197</v>
      </c>
      <c r="E23" s="65"/>
      <c r="F23" s="63">
        <v>4</v>
      </c>
      <c r="G23" s="66">
        <f t="shared" si="0"/>
        <v>0</v>
      </c>
      <c r="H23" s="121"/>
      <c r="I23" s="122"/>
    </row>
    <row r="24" spans="1:9" s="7" customFormat="1" ht="16" customHeight="1" x14ac:dyDescent="0.25">
      <c r="A24" s="5"/>
      <c r="B24" s="10" t="s">
        <v>34</v>
      </c>
      <c r="C24" s="7" t="s">
        <v>198</v>
      </c>
      <c r="E24" s="65"/>
      <c r="F24" s="63">
        <v>2</v>
      </c>
      <c r="G24" s="66">
        <f t="shared" si="0"/>
        <v>0</v>
      </c>
      <c r="H24" s="121"/>
      <c r="I24" s="122"/>
    </row>
    <row r="25" spans="1:9" s="7" customFormat="1" ht="16" customHeight="1" x14ac:dyDescent="0.25">
      <c r="A25" s="5"/>
      <c r="B25" s="10" t="s">
        <v>36</v>
      </c>
      <c r="C25" s="7" t="s">
        <v>199</v>
      </c>
      <c r="E25" s="65"/>
      <c r="F25" s="63">
        <v>2</v>
      </c>
      <c r="G25" s="66">
        <f t="shared" si="0"/>
        <v>0</v>
      </c>
      <c r="H25" s="121"/>
      <c r="I25" s="122"/>
    </row>
    <row r="26" spans="1:9" s="7" customFormat="1" ht="16" customHeight="1" x14ac:dyDescent="0.25">
      <c r="A26" s="5"/>
      <c r="B26" s="10" t="s">
        <v>38</v>
      </c>
      <c r="C26" s="7" t="s">
        <v>200</v>
      </c>
      <c r="E26" s="65"/>
      <c r="F26" s="63">
        <v>2</v>
      </c>
      <c r="G26" s="66">
        <f t="shared" si="0"/>
        <v>0</v>
      </c>
      <c r="H26" s="121"/>
      <c r="I26" s="122"/>
    </row>
    <row r="27" spans="1:9" s="7" customFormat="1" ht="16" customHeight="1" x14ac:dyDescent="0.25">
      <c r="A27" s="5"/>
      <c r="B27" s="10" t="s">
        <v>40</v>
      </c>
      <c r="C27" s="7" t="s">
        <v>201</v>
      </c>
      <c r="E27" s="65"/>
      <c r="F27" s="63">
        <v>3</v>
      </c>
      <c r="G27" s="66">
        <f t="shared" si="0"/>
        <v>0</v>
      </c>
      <c r="H27" s="121"/>
      <c r="I27" s="122"/>
    </row>
    <row r="28" spans="1:9" s="7" customFormat="1" ht="4" customHeight="1" x14ac:dyDescent="0.25">
      <c r="A28" s="5"/>
      <c r="B28" s="10"/>
      <c r="E28" s="123"/>
      <c r="F28" s="63"/>
      <c r="G28" s="66"/>
      <c r="H28" s="67"/>
      <c r="I28" s="68"/>
    </row>
    <row r="29" spans="1:9" s="7" customFormat="1" ht="20.149999999999999" customHeight="1" x14ac:dyDescent="0.25">
      <c r="A29" s="28" t="s">
        <v>42</v>
      </c>
      <c r="B29" s="124" t="s">
        <v>202</v>
      </c>
      <c r="C29" s="24"/>
      <c r="D29" s="24"/>
      <c r="E29" s="70"/>
      <c r="F29" s="71">
        <f>SUM(F12:F27)</f>
        <v>36</v>
      </c>
      <c r="G29" s="72">
        <f>SUM(G12:G27)</f>
        <v>0</v>
      </c>
      <c r="H29" s="73"/>
      <c r="I29" s="74"/>
    </row>
    <row r="30" spans="1:9" s="7" customFormat="1" ht="20.149999999999999" customHeight="1" x14ac:dyDescent="0.25">
      <c r="A30" s="21"/>
      <c r="B30" s="125"/>
      <c r="C30" s="23" t="s">
        <v>203</v>
      </c>
      <c r="D30" s="23"/>
      <c r="E30" s="75">
        <f>G29/F29</f>
        <v>0</v>
      </c>
      <c r="F30" s="76" t="s">
        <v>204</v>
      </c>
      <c r="G30" s="77"/>
      <c r="H30" s="78"/>
      <c r="I30" s="79"/>
    </row>
    <row r="31" spans="1:9" s="7" customFormat="1" ht="12" customHeight="1" x14ac:dyDescent="0.25">
      <c r="A31" s="8"/>
      <c r="B31" s="10"/>
      <c r="C31" s="9"/>
      <c r="D31" s="9"/>
      <c r="E31" s="80"/>
      <c r="F31" s="81"/>
      <c r="G31" s="58"/>
      <c r="H31" s="11"/>
      <c r="I31" s="68"/>
    </row>
    <row r="32" spans="1:9" s="9" customFormat="1" ht="16" customHeight="1" x14ac:dyDescent="0.25">
      <c r="A32" s="5" t="s">
        <v>73</v>
      </c>
      <c r="B32" s="6" t="s">
        <v>205</v>
      </c>
      <c r="E32" s="82"/>
      <c r="F32" s="83"/>
      <c r="G32" s="84"/>
      <c r="H32" s="85"/>
      <c r="I32" s="86"/>
    </row>
    <row r="33" spans="1:9" s="7" customFormat="1" ht="16" customHeight="1" x14ac:dyDescent="0.25">
      <c r="A33" s="5"/>
      <c r="B33" s="10" t="s">
        <v>45</v>
      </c>
      <c r="C33" s="7" t="s">
        <v>206</v>
      </c>
      <c r="E33" s="65"/>
      <c r="F33" s="63">
        <v>2</v>
      </c>
      <c r="G33" s="66">
        <f t="shared" ref="G33:G46" si="1">E33*F33</f>
        <v>0</v>
      </c>
      <c r="H33" s="121"/>
      <c r="I33" s="122"/>
    </row>
    <row r="34" spans="1:9" s="7" customFormat="1" ht="16" customHeight="1" x14ac:dyDescent="0.25">
      <c r="A34" s="5"/>
      <c r="B34" s="10" t="s">
        <v>47</v>
      </c>
      <c r="C34" s="7" t="s">
        <v>207</v>
      </c>
      <c r="E34" s="65"/>
      <c r="F34" s="63">
        <v>3</v>
      </c>
      <c r="G34" s="66">
        <f t="shared" si="1"/>
        <v>0</v>
      </c>
      <c r="H34" s="121"/>
      <c r="I34" s="122"/>
    </row>
    <row r="35" spans="1:9" s="7" customFormat="1" ht="16" customHeight="1" x14ac:dyDescent="0.25">
      <c r="A35" s="5"/>
      <c r="B35" s="10" t="s">
        <v>49</v>
      </c>
      <c r="C35" s="7" t="s">
        <v>208</v>
      </c>
      <c r="E35" s="65"/>
      <c r="F35" s="63">
        <v>2</v>
      </c>
      <c r="G35" s="66">
        <f t="shared" si="1"/>
        <v>0</v>
      </c>
      <c r="H35" s="121"/>
      <c r="I35" s="122"/>
    </row>
    <row r="36" spans="1:9" s="7" customFormat="1" ht="16" customHeight="1" x14ac:dyDescent="0.25">
      <c r="A36" s="5"/>
      <c r="B36" s="10" t="s">
        <v>51</v>
      </c>
      <c r="C36" s="7" t="s">
        <v>209</v>
      </c>
      <c r="E36" s="65"/>
      <c r="F36" s="63">
        <v>2</v>
      </c>
      <c r="G36" s="66">
        <f t="shared" si="1"/>
        <v>0</v>
      </c>
      <c r="H36" s="121"/>
      <c r="I36" s="122"/>
    </row>
    <row r="37" spans="1:9" s="7" customFormat="1" ht="16" customHeight="1" x14ac:dyDescent="0.25">
      <c r="A37" s="5"/>
      <c r="B37" s="10" t="s">
        <v>53</v>
      </c>
      <c r="C37" s="7" t="s">
        <v>210</v>
      </c>
      <c r="E37" s="65"/>
      <c r="F37" s="63">
        <v>2</v>
      </c>
      <c r="G37" s="66">
        <f t="shared" si="1"/>
        <v>0</v>
      </c>
      <c r="H37" s="121"/>
      <c r="I37" s="122"/>
    </row>
    <row r="38" spans="1:9" s="7" customFormat="1" ht="16" customHeight="1" x14ac:dyDescent="0.25">
      <c r="A38" s="5"/>
      <c r="B38" s="10" t="s">
        <v>55</v>
      </c>
      <c r="C38" s="7" t="s">
        <v>211</v>
      </c>
      <c r="E38" s="65"/>
      <c r="F38" s="63">
        <v>3</v>
      </c>
      <c r="G38" s="66">
        <f t="shared" si="1"/>
        <v>0</v>
      </c>
      <c r="H38" s="121"/>
      <c r="I38" s="122"/>
    </row>
    <row r="39" spans="1:9" s="7" customFormat="1" ht="16" customHeight="1" x14ac:dyDescent="0.25">
      <c r="A39" s="5"/>
      <c r="B39" s="10" t="s">
        <v>57</v>
      </c>
      <c r="C39" s="7" t="s">
        <v>212</v>
      </c>
      <c r="E39" s="65"/>
      <c r="F39" s="63">
        <v>2</v>
      </c>
      <c r="G39" s="66">
        <f t="shared" si="1"/>
        <v>0</v>
      </c>
      <c r="H39" s="121"/>
      <c r="I39" s="122"/>
    </row>
    <row r="40" spans="1:9" s="7" customFormat="1" ht="16" customHeight="1" x14ac:dyDescent="0.25">
      <c r="A40" s="5"/>
      <c r="B40" s="10" t="s">
        <v>59</v>
      </c>
      <c r="C40" s="7" t="s">
        <v>213</v>
      </c>
      <c r="E40" s="65"/>
      <c r="F40" s="63">
        <v>1</v>
      </c>
      <c r="G40" s="66">
        <f t="shared" si="1"/>
        <v>0</v>
      </c>
      <c r="H40" s="121"/>
      <c r="I40" s="122"/>
    </row>
    <row r="41" spans="1:9" s="7" customFormat="1" ht="16" customHeight="1" x14ac:dyDescent="0.25">
      <c r="A41" s="5"/>
      <c r="B41" s="10" t="s">
        <v>61</v>
      </c>
      <c r="C41" s="7" t="s">
        <v>214</v>
      </c>
      <c r="E41" s="65"/>
      <c r="F41" s="63">
        <v>1</v>
      </c>
      <c r="G41" s="66">
        <f t="shared" si="1"/>
        <v>0</v>
      </c>
      <c r="H41" s="121"/>
      <c r="I41" s="122"/>
    </row>
    <row r="42" spans="1:9" s="7" customFormat="1" ht="16" customHeight="1" x14ac:dyDescent="0.25">
      <c r="A42" s="5"/>
      <c r="B42" s="10" t="s">
        <v>63</v>
      </c>
      <c r="C42" s="7" t="s">
        <v>215</v>
      </c>
      <c r="E42" s="65"/>
      <c r="F42" s="63">
        <v>4</v>
      </c>
      <c r="G42" s="66">
        <f t="shared" si="1"/>
        <v>0</v>
      </c>
      <c r="H42" s="121"/>
      <c r="I42" s="122"/>
    </row>
    <row r="43" spans="1:9" s="7" customFormat="1" ht="16" customHeight="1" x14ac:dyDescent="0.25">
      <c r="A43" s="5"/>
      <c r="B43" s="10" t="s">
        <v>65</v>
      </c>
      <c r="C43" s="7" t="s">
        <v>216</v>
      </c>
      <c r="E43" s="65"/>
      <c r="F43" s="63">
        <v>2</v>
      </c>
      <c r="G43" s="66">
        <f t="shared" si="1"/>
        <v>0</v>
      </c>
      <c r="H43" s="121"/>
      <c r="I43" s="122"/>
    </row>
    <row r="44" spans="1:9" s="7" customFormat="1" ht="16" customHeight="1" x14ac:dyDescent="0.25">
      <c r="A44" s="5"/>
      <c r="B44" s="10" t="s">
        <v>67</v>
      </c>
      <c r="C44" s="7" t="s">
        <v>217</v>
      </c>
      <c r="E44" s="65"/>
      <c r="F44" s="63">
        <v>1</v>
      </c>
      <c r="G44" s="66">
        <f t="shared" si="1"/>
        <v>0</v>
      </c>
      <c r="H44" s="121"/>
      <c r="I44" s="122"/>
    </row>
    <row r="45" spans="1:9" s="7" customFormat="1" ht="16" customHeight="1" x14ac:dyDescent="0.25">
      <c r="A45" s="5"/>
      <c r="B45" s="10" t="s">
        <v>69</v>
      </c>
      <c r="C45" s="7" t="s">
        <v>218</v>
      </c>
      <c r="E45" s="65"/>
      <c r="F45" s="63">
        <v>1</v>
      </c>
      <c r="G45" s="66">
        <f t="shared" si="1"/>
        <v>0</v>
      </c>
      <c r="H45" s="121"/>
      <c r="I45" s="122"/>
    </row>
    <row r="46" spans="1:9" s="7" customFormat="1" ht="16" customHeight="1" x14ac:dyDescent="0.25">
      <c r="A46" s="5"/>
      <c r="B46" s="10" t="s">
        <v>71</v>
      </c>
      <c r="C46" s="7" t="s">
        <v>219</v>
      </c>
      <c r="E46" s="65"/>
      <c r="F46" s="63">
        <v>2</v>
      </c>
      <c r="G46" s="66">
        <f t="shared" si="1"/>
        <v>0</v>
      </c>
      <c r="H46" s="121"/>
      <c r="I46" s="122"/>
    </row>
    <row r="47" spans="1:9" s="7" customFormat="1" ht="4" customHeight="1" x14ac:dyDescent="0.25">
      <c r="A47" s="5"/>
      <c r="B47" s="10"/>
      <c r="E47" s="123"/>
      <c r="F47" s="63"/>
      <c r="G47" s="66"/>
      <c r="H47" s="67"/>
      <c r="I47" s="68"/>
    </row>
    <row r="48" spans="1:9" s="7" customFormat="1" ht="20.149999999999999" customHeight="1" x14ac:dyDescent="0.25">
      <c r="A48" s="28" t="s">
        <v>73</v>
      </c>
      <c r="B48" s="124" t="s">
        <v>202</v>
      </c>
      <c r="C48" s="24"/>
      <c r="D48" s="24"/>
      <c r="E48" s="70"/>
      <c r="F48" s="71">
        <f>SUM(F33:F46)</f>
        <v>28</v>
      </c>
      <c r="G48" s="72">
        <f>SUM(G33:G46)</f>
        <v>0</v>
      </c>
      <c r="H48" s="73"/>
      <c r="I48" s="74"/>
    </row>
    <row r="49" spans="1:9" s="7" customFormat="1" ht="20.149999999999999" customHeight="1" x14ac:dyDescent="0.25">
      <c r="A49" s="136"/>
      <c r="B49" s="145"/>
      <c r="C49" s="138" t="s">
        <v>220</v>
      </c>
      <c r="D49" s="138"/>
      <c r="E49" s="139">
        <f>G48/F48</f>
        <v>0</v>
      </c>
      <c r="F49" s="140" t="s">
        <v>221</v>
      </c>
      <c r="G49" s="141"/>
      <c r="H49" s="142"/>
      <c r="I49" s="144"/>
    </row>
    <row r="50" spans="1:9" s="7" customFormat="1" ht="12" customHeight="1" x14ac:dyDescent="0.25">
      <c r="A50" s="5"/>
      <c r="B50" s="10"/>
      <c r="C50" s="9"/>
      <c r="D50" s="9"/>
      <c r="E50" s="80"/>
      <c r="F50" s="81"/>
      <c r="G50" s="58"/>
      <c r="H50" s="11"/>
      <c r="I50" s="68"/>
    </row>
    <row r="51" spans="1:9" s="9" customFormat="1" ht="16" customHeight="1" x14ac:dyDescent="0.25">
      <c r="A51" s="5" t="s">
        <v>94</v>
      </c>
      <c r="B51" s="6" t="s">
        <v>222</v>
      </c>
      <c r="E51" s="82"/>
      <c r="F51" s="83"/>
      <c r="G51" s="84"/>
      <c r="H51" s="85"/>
      <c r="I51" s="86"/>
    </row>
    <row r="52" spans="1:9" s="7" customFormat="1" ht="16" customHeight="1" x14ac:dyDescent="0.25">
      <c r="A52" s="5"/>
      <c r="B52" s="10" t="s">
        <v>76</v>
      </c>
      <c r="C52" s="7" t="s">
        <v>223</v>
      </c>
      <c r="E52" s="65"/>
      <c r="F52" s="63">
        <v>3</v>
      </c>
      <c r="G52" s="66">
        <f t="shared" ref="G52:G60" si="2">E52*F52</f>
        <v>0</v>
      </c>
      <c r="H52" s="121"/>
      <c r="I52" s="122"/>
    </row>
    <row r="53" spans="1:9" s="7" customFormat="1" ht="16" customHeight="1" x14ac:dyDescent="0.25">
      <c r="A53" s="5"/>
      <c r="B53" s="10" t="s">
        <v>78</v>
      </c>
      <c r="C53" s="7" t="s">
        <v>224</v>
      </c>
      <c r="E53" s="65"/>
      <c r="F53" s="63">
        <v>2</v>
      </c>
      <c r="G53" s="66">
        <f t="shared" si="2"/>
        <v>0</v>
      </c>
      <c r="H53" s="121"/>
      <c r="I53" s="122"/>
    </row>
    <row r="54" spans="1:9" s="7" customFormat="1" ht="16" customHeight="1" x14ac:dyDescent="0.25">
      <c r="A54" s="5"/>
      <c r="B54" s="10" t="s">
        <v>80</v>
      </c>
      <c r="C54" s="7" t="s">
        <v>225</v>
      </c>
      <c r="E54" s="65"/>
      <c r="F54" s="63">
        <v>8</v>
      </c>
      <c r="G54" s="66">
        <f t="shared" si="2"/>
        <v>0</v>
      </c>
      <c r="H54" s="121"/>
      <c r="I54" s="122"/>
    </row>
    <row r="55" spans="1:9" s="7" customFormat="1" ht="16" customHeight="1" x14ac:dyDescent="0.25">
      <c r="A55" s="5"/>
      <c r="B55" s="10" t="s">
        <v>82</v>
      </c>
      <c r="C55" s="7" t="s">
        <v>226</v>
      </c>
      <c r="E55" s="65"/>
      <c r="F55" s="63">
        <v>8</v>
      </c>
      <c r="G55" s="66">
        <f t="shared" si="2"/>
        <v>0</v>
      </c>
      <c r="H55" s="121"/>
      <c r="I55" s="122"/>
    </row>
    <row r="56" spans="1:9" s="7" customFormat="1" ht="16" customHeight="1" x14ac:dyDescent="0.25">
      <c r="A56" s="5"/>
      <c r="B56" s="10" t="s">
        <v>84</v>
      </c>
      <c r="C56" s="7" t="s">
        <v>227</v>
      </c>
      <c r="E56" s="65"/>
      <c r="F56" s="63">
        <v>3</v>
      </c>
      <c r="G56" s="66">
        <f t="shared" si="2"/>
        <v>0</v>
      </c>
      <c r="H56" s="121"/>
      <c r="I56" s="122"/>
    </row>
    <row r="57" spans="1:9" s="7" customFormat="1" ht="16" customHeight="1" x14ac:dyDescent="0.25">
      <c r="A57" s="5"/>
      <c r="B57" s="10" t="s">
        <v>86</v>
      </c>
      <c r="C57" s="7" t="s">
        <v>228</v>
      </c>
      <c r="E57" s="65"/>
      <c r="F57" s="63">
        <v>1</v>
      </c>
      <c r="G57" s="66">
        <f t="shared" si="2"/>
        <v>0</v>
      </c>
      <c r="H57" s="121"/>
      <c r="I57" s="122"/>
    </row>
    <row r="58" spans="1:9" s="7" customFormat="1" ht="16" customHeight="1" x14ac:dyDescent="0.25">
      <c r="A58" s="5"/>
      <c r="B58" s="10" t="s">
        <v>88</v>
      </c>
      <c r="C58" s="7" t="s">
        <v>229</v>
      </c>
      <c r="E58" s="65"/>
      <c r="F58" s="63">
        <v>1</v>
      </c>
      <c r="G58" s="66">
        <f t="shared" si="2"/>
        <v>0</v>
      </c>
      <c r="H58" s="121"/>
      <c r="I58" s="122"/>
    </row>
    <row r="59" spans="1:9" s="7" customFormat="1" ht="16" customHeight="1" x14ac:dyDescent="0.25">
      <c r="A59" s="5"/>
      <c r="B59" s="10" t="s">
        <v>90</v>
      </c>
      <c r="C59" s="7" t="s">
        <v>230</v>
      </c>
      <c r="E59" s="65"/>
      <c r="F59" s="63">
        <v>3</v>
      </c>
      <c r="G59" s="66">
        <f t="shared" si="2"/>
        <v>0</v>
      </c>
      <c r="H59" s="121"/>
      <c r="I59" s="122"/>
    </row>
    <row r="60" spans="1:9" s="7" customFormat="1" ht="16" customHeight="1" x14ac:dyDescent="0.25">
      <c r="A60" s="5"/>
      <c r="B60" s="10" t="s">
        <v>92</v>
      </c>
      <c r="C60" s="7" t="s">
        <v>231</v>
      </c>
      <c r="E60" s="65"/>
      <c r="F60" s="63">
        <v>7</v>
      </c>
      <c r="G60" s="66">
        <f t="shared" si="2"/>
        <v>0</v>
      </c>
      <c r="H60" s="121"/>
      <c r="I60" s="122"/>
    </row>
    <row r="61" spans="1:9" s="7" customFormat="1" ht="4" customHeight="1" x14ac:dyDescent="0.25">
      <c r="A61" s="5"/>
      <c r="B61" s="10"/>
      <c r="E61" s="123"/>
      <c r="F61" s="63"/>
      <c r="G61" s="66"/>
      <c r="H61" s="67"/>
      <c r="I61" s="68"/>
    </row>
    <row r="62" spans="1:9" s="7" customFormat="1" ht="20.149999999999999" customHeight="1" x14ac:dyDescent="0.25">
      <c r="A62" s="28" t="s">
        <v>94</v>
      </c>
      <c r="B62" s="124" t="s">
        <v>202</v>
      </c>
      <c r="C62" s="24"/>
      <c r="D62" s="24"/>
      <c r="E62" s="87"/>
      <c r="F62" s="71">
        <f>SUM(F52:F60)</f>
        <v>36</v>
      </c>
      <c r="G62" s="72">
        <f>SUM(G52:G60)</f>
        <v>0</v>
      </c>
      <c r="H62" s="73"/>
      <c r="I62" s="74"/>
    </row>
    <row r="63" spans="1:9" s="7" customFormat="1" ht="20.149999999999999" customHeight="1" x14ac:dyDescent="0.25">
      <c r="A63" s="25"/>
      <c r="B63" s="126"/>
      <c r="C63" s="27" t="s">
        <v>232</v>
      </c>
      <c r="D63" s="27"/>
      <c r="E63" s="88">
        <f>G62/F62</f>
        <v>0</v>
      </c>
      <c r="F63" s="89" t="s">
        <v>233</v>
      </c>
      <c r="G63" s="90"/>
      <c r="H63" s="91"/>
      <c r="I63" s="92"/>
    </row>
    <row r="64" spans="1:9" s="7" customFormat="1" ht="12" customHeight="1" thickBot="1" x14ac:dyDescent="0.3">
      <c r="A64" s="11"/>
      <c r="B64" s="10"/>
      <c r="E64" s="93"/>
      <c r="F64" s="48"/>
      <c r="G64" s="48"/>
      <c r="H64" s="11"/>
      <c r="I64" s="94"/>
    </row>
    <row r="65" spans="1:9" s="7" customFormat="1" ht="20.149999999999999" customHeight="1" thickBot="1" x14ac:dyDescent="0.3">
      <c r="A65" s="12"/>
      <c r="B65" s="127"/>
      <c r="C65" s="14" t="s">
        <v>234</v>
      </c>
      <c r="D65" s="14"/>
      <c r="E65" s="95">
        <f>(G48+G29)/(F29+F48)</f>
        <v>0</v>
      </c>
      <c r="F65" s="96" t="s">
        <v>235</v>
      </c>
      <c r="G65" s="97"/>
      <c r="H65" s="98"/>
      <c r="I65" s="99"/>
    </row>
    <row r="66" spans="1:9" s="7" customFormat="1" ht="12" customHeight="1" x14ac:dyDescent="0.25">
      <c r="A66" s="11"/>
      <c r="B66" s="10"/>
      <c r="E66" s="93"/>
      <c r="F66" s="48"/>
      <c r="G66" s="48"/>
      <c r="H66" s="11"/>
      <c r="I66" s="94"/>
    </row>
    <row r="67" spans="1:9" s="7" customFormat="1" ht="20.149999999999999" customHeight="1" x14ac:dyDescent="0.25">
      <c r="A67" s="1"/>
      <c r="B67" s="128"/>
      <c r="C67" s="15" t="s">
        <v>236</v>
      </c>
      <c r="D67" s="15"/>
      <c r="E67" s="100">
        <f>(G29+G48+G62)/(F29+F48+F62)</f>
        <v>0</v>
      </c>
      <c r="F67" s="101" t="s">
        <v>237</v>
      </c>
      <c r="G67" s="102"/>
      <c r="H67" s="103"/>
      <c r="I67" s="104"/>
    </row>
  </sheetData>
  <phoneticPr fontId="0" type="noConversion"/>
  <printOptions horizontalCentered="1"/>
  <pageMargins left="0.39370078740157483" right="0.39370078740157483" top="0.59055118110236227" bottom="0.59055118110236227" header="0.39370078740157483" footer="0.39370078740157483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6D47E-90D2-46B3-891B-384AC6650570}">
  <sheetPr>
    <pageSetUpPr fitToPage="1"/>
  </sheetPr>
  <dimension ref="A1:I67"/>
  <sheetViews>
    <sheetView zoomScale="86" workbookViewId="0">
      <selection activeCell="H37" sqref="H37"/>
    </sheetView>
  </sheetViews>
  <sheetFormatPr baseColWidth="10" defaultColWidth="10.81640625" defaultRowHeight="14" x14ac:dyDescent="0.3"/>
  <cols>
    <col min="1" max="1" width="5.7265625" style="35" customWidth="1"/>
    <col min="2" max="2" width="8.7265625" style="36" customWidth="1"/>
    <col min="3" max="4" width="20.7265625" style="36" customWidth="1"/>
    <col min="5" max="5" width="10.7265625" style="37" customWidth="1"/>
    <col min="6" max="7" width="10.7265625" style="38" customWidth="1"/>
    <col min="8" max="8" width="8.7265625" style="35" customWidth="1"/>
    <col min="9" max="9" width="60.7265625" style="39" customWidth="1"/>
    <col min="10" max="16384" width="10.81640625" style="36"/>
  </cols>
  <sheetData>
    <row r="1" spans="1:9" s="30" customFormat="1" ht="16" customHeight="1" x14ac:dyDescent="0.25">
      <c r="A1" s="29" t="s">
        <v>169</v>
      </c>
      <c r="E1" s="31"/>
      <c r="F1" s="32"/>
      <c r="G1" s="32"/>
      <c r="H1" s="33"/>
      <c r="I1" s="34"/>
    </row>
    <row r="2" spans="1:9" ht="24" customHeight="1" x14ac:dyDescent="0.3"/>
    <row r="3" spans="1:9" s="41" customFormat="1" ht="24" customHeight="1" x14ac:dyDescent="0.25">
      <c r="A3" s="40" t="s">
        <v>105</v>
      </c>
      <c r="E3" s="42"/>
      <c r="F3" s="43"/>
      <c r="G3" s="43"/>
      <c r="H3" s="44"/>
      <c r="I3" s="45"/>
    </row>
    <row r="4" spans="1:9" s="30" customFormat="1" ht="20.149999999999999" customHeight="1" x14ac:dyDescent="0.25">
      <c r="A4" s="46" t="s">
        <v>106</v>
      </c>
      <c r="E4" s="31"/>
      <c r="F4" s="32"/>
      <c r="G4" s="32"/>
      <c r="H4" s="33"/>
      <c r="I4" s="34"/>
    </row>
    <row r="5" spans="1:9" ht="24" customHeight="1" x14ac:dyDescent="0.3"/>
    <row r="6" spans="1:9" s="7" customFormat="1" ht="20.149999999999999" customHeight="1" x14ac:dyDescent="0.25">
      <c r="A6" s="10" t="s">
        <v>110</v>
      </c>
      <c r="C6" s="6"/>
      <c r="E6" s="47"/>
      <c r="F6" s="48"/>
      <c r="G6" s="48"/>
      <c r="H6" s="11"/>
      <c r="I6" s="49"/>
    </row>
    <row r="7" spans="1:9" s="7" customFormat="1" ht="20.149999999999999" customHeight="1" x14ac:dyDescent="0.25">
      <c r="A7" s="10" t="s">
        <v>111</v>
      </c>
      <c r="C7" s="10"/>
      <c r="D7" s="50" t="s">
        <v>112</v>
      </c>
      <c r="F7" s="51" t="s">
        <v>113</v>
      </c>
      <c r="H7" s="11" t="s">
        <v>114</v>
      </c>
      <c r="I7" s="49"/>
    </row>
    <row r="8" spans="1:9" s="7" customFormat="1" ht="12" customHeight="1" x14ac:dyDescent="0.25">
      <c r="A8" s="10"/>
      <c r="E8" s="47"/>
      <c r="F8" s="48"/>
      <c r="G8" s="48"/>
      <c r="H8" s="11"/>
      <c r="I8" s="49"/>
    </row>
    <row r="9" spans="1:9" s="56" customFormat="1" ht="36" customHeight="1" x14ac:dyDescent="0.25">
      <c r="A9" s="16" t="s">
        <v>115</v>
      </c>
      <c r="B9" s="17"/>
      <c r="C9" s="17"/>
      <c r="D9" s="17"/>
      <c r="E9" s="52" t="s">
        <v>116</v>
      </c>
      <c r="F9" s="53" t="s">
        <v>117</v>
      </c>
      <c r="G9" s="53" t="s">
        <v>118</v>
      </c>
      <c r="H9" s="54" t="s">
        <v>119</v>
      </c>
      <c r="I9" s="55"/>
    </row>
    <row r="10" spans="1:9" s="7" customFormat="1" ht="12" customHeight="1" x14ac:dyDescent="0.25">
      <c r="A10" s="3"/>
      <c r="B10" s="4"/>
      <c r="C10" s="4"/>
      <c r="D10" s="4"/>
      <c r="E10" s="57"/>
      <c r="F10" s="58"/>
      <c r="G10" s="59"/>
      <c r="H10" s="60"/>
      <c r="I10" s="61"/>
    </row>
    <row r="11" spans="1:9" s="7" customFormat="1" ht="16" customHeight="1" x14ac:dyDescent="0.25">
      <c r="A11" s="5" t="s">
        <v>42</v>
      </c>
      <c r="B11" s="6" t="s">
        <v>107</v>
      </c>
      <c r="E11" s="62"/>
      <c r="F11" s="63"/>
      <c r="G11" s="64"/>
      <c r="H11" s="60"/>
      <c r="I11" s="61"/>
    </row>
    <row r="12" spans="1:9" s="7" customFormat="1" ht="16" customHeight="1" x14ac:dyDescent="0.25">
      <c r="A12" s="5"/>
      <c r="B12" s="7" t="s">
        <v>10</v>
      </c>
      <c r="C12" s="7" t="s">
        <v>120</v>
      </c>
      <c r="E12" s="65"/>
      <c r="F12" s="63">
        <v>3</v>
      </c>
      <c r="G12" s="66">
        <f>E12*F12</f>
        <v>0</v>
      </c>
      <c r="H12" s="67"/>
      <c r="I12" s="68"/>
    </row>
    <row r="13" spans="1:9" s="7" customFormat="1" ht="16" customHeight="1" x14ac:dyDescent="0.25">
      <c r="A13" s="5"/>
      <c r="B13" s="7" t="s">
        <v>12</v>
      </c>
      <c r="C13" s="7" t="s">
        <v>121</v>
      </c>
      <c r="E13" s="65"/>
      <c r="F13" s="63">
        <v>3</v>
      </c>
      <c r="G13" s="66">
        <f t="shared" ref="G13:G27" si="0">E13*F13</f>
        <v>0</v>
      </c>
      <c r="H13" s="67"/>
      <c r="I13" s="68"/>
    </row>
    <row r="14" spans="1:9" s="7" customFormat="1" ht="16" customHeight="1" x14ac:dyDescent="0.25">
      <c r="A14" s="5"/>
      <c r="B14" s="7" t="s">
        <v>14</v>
      </c>
      <c r="C14" s="7" t="s">
        <v>122</v>
      </c>
      <c r="E14" s="65"/>
      <c r="F14" s="63">
        <v>3</v>
      </c>
      <c r="G14" s="66">
        <f t="shared" si="0"/>
        <v>0</v>
      </c>
      <c r="H14" s="67"/>
      <c r="I14" s="68"/>
    </row>
    <row r="15" spans="1:9" s="7" customFormat="1" ht="16" customHeight="1" x14ac:dyDescent="0.25">
      <c r="A15" s="5"/>
      <c r="B15" s="7" t="s">
        <v>16</v>
      </c>
      <c r="C15" s="7" t="s">
        <v>123</v>
      </c>
      <c r="E15" s="65"/>
      <c r="F15" s="63">
        <v>3</v>
      </c>
      <c r="G15" s="66">
        <f t="shared" si="0"/>
        <v>0</v>
      </c>
      <c r="H15" s="67"/>
      <c r="I15" s="68"/>
    </row>
    <row r="16" spans="1:9" s="7" customFormat="1" ht="16" customHeight="1" x14ac:dyDescent="0.25">
      <c r="A16" s="5"/>
      <c r="B16" s="7" t="s">
        <v>18</v>
      </c>
      <c r="C16" s="7" t="s">
        <v>124</v>
      </c>
      <c r="E16" s="65"/>
      <c r="F16" s="63">
        <v>2</v>
      </c>
      <c r="G16" s="66">
        <f t="shared" si="0"/>
        <v>0</v>
      </c>
      <c r="H16" s="67"/>
      <c r="I16" s="68"/>
    </row>
    <row r="17" spans="1:9" s="7" customFormat="1" ht="16" customHeight="1" x14ac:dyDescent="0.25">
      <c r="A17" s="5"/>
      <c r="B17" s="7" t="s">
        <v>20</v>
      </c>
      <c r="C17" s="7" t="s">
        <v>125</v>
      </c>
      <c r="E17" s="65"/>
      <c r="F17" s="63">
        <v>2</v>
      </c>
      <c r="G17" s="66">
        <f t="shared" si="0"/>
        <v>0</v>
      </c>
      <c r="H17" s="67"/>
      <c r="I17" s="68"/>
    </row>
    <row r="18" spans="1:9" s="7" customFormat="1" ht="16" customHeight="1" x14ac:dyDescent="0.25">
      <c r="A18" s="5"/>
      <c r="B18" s="7" t="s">
        <v>22</v>
      </c>
      <c r="C18" s="7" t="s">
        <v>126</v>
      </c>
      <c r="E18" s="65"/>
      <c r="F18" s="63">
        <v>2</v>
      </c>
      <c r="G18" s="66">
        <f t="shared" si="0"/>
        <v>0</v>
      </c>
      <c r="H18" s="67"/>
      <c r="I18" s="68"/>
    </row>
    <row r="19" spans="1:9" s="7" customFormat="1" ht="16" customHeight="1" x14ac:dyDescent="0.25">
      <c r="A19" s="5"/>
      <c r="B19" s="7" t="s">
        <v>24</v>
      </c>
      <c r="C19" s="7" t="s">
        <v>170</v>
      </c>
      <c r="E19" s="65"/>
      <c r="F19" s="63">
        <v>2</v>
      </c>
      <c r="G19" s="66">
        <f t="shared" si="0"/>
        <v>0</v>
      </c>
      <c r="H19" s="67"/>
      <c r="I19" s="68"/>
    </row>
    <row r="20" spans="1:9" s="7" customFormat="1" ht="16" customHeight="1" x14ac:dyDescent="0.25">
      <c r="A20" s="5"/>
      <c r="B20" s="7" t="s">
        <v>26</v>
      </c>
      <c r="C20" s="7" t="s">
        <v>127</v>
      </c>
      <c r="E20" s="65"/>
      <c r="F20" s="63">
        <v>1</v>
      </c>
      <c r="G20" s="66">
        <f t="shared" si="0"/>
        <v>0</v>
      </c>
      <c r="H20" s="67"/>
      <c r="I20" s="68"/>
    </row>
    <row r="21" spans="1:9" s="7" customFormat="1" ht="16" customHeight="1" x14ac:dyDescent="0.25">
      <c r="A21" s="5"/>
      <c r="B21" s="7" t="s">
        <v>28</v>
      </c>
      <c r="C21" s="7" t="s">
        <v>128</v>
      </c>
      <c r="E21" s="65"/>
      <c r="F21" s="63">
        <v>1</v>
      </c>
      <c r="G21" s="66">
        <f t="shared" si="0"/>
        <v>0</v>
      </c>
      <c r="H21" s="67"/>
      <c r="I21" s="68"/>
    </row>
    <row r="22" spans="1:9" s="7" customFormat="1" ht="16" customHeight="1" x14ac:dyDescent="0.25">
      <c r="A22" s="5"/>
      <c r="B22" s="7" t="s">
        <v>30</v>
      </c>
      <c r="C22" s="7" t="s">
        <v>129</v>
      </c>
      <c r="E22" s="65"/>
      <c r="F22" s="63">
        <v>1</v>
      </c>
      <c r="G22" s="66">
        <f t="shared" si="0"/>
        <v>0</v>
      </c>
      <c r="H22" s="67"/>
      <c r="I22" s="68"/>
    </row>
    <row r="23" spans="1:9" s="7" customFormat="1" ht="16" customHeight="1" x14ac:dyDescent="0.25">
      <c r="A23" s="5"/>
      <c r="B23" s="7" t="s">
        <v>32</v>
      </c>
      <c r="C23" s="7" t="s">
        <v>171</v>
      </c>
      <c r="E23" s="65"/>
      <c r="F23" s="63">
        <v>4</v>
      </c>
      <c r="G23" s="66">
        <f t="shared" si="0"/>
        <v>0</v>
      </c>
      <c r="H23" s="67"/>
      <c r="I23" s="68"/>
    </row>
    <row r="24" spans="1:9" s="7" customFormat="1" ht="16" customHeight="1" x14ac:dyDescent="0.25">
      <c r="A24" s="5"/>
      <c r="B24" s="7" t="s">
        <v>34</v>
      </c>
      <c r="C24" s="7" t="s">
        <v>130</v>
      </c>
      <c r="E24" s="65"/>
      <c r="F24" s="63">
        <v>2</v>
      </c>
      <c r="G24" s="66">
        <f t="shared" si="0"/>
        <v>0</v>
      </c>
      <c r="H24" s="67"/>
      <c r="I24" s="68"/>
    </row>
    <row r="25" spans="1:9" s="7" customFormat="1" ht="16" customHeight="1" x14ac:dyDescent="0.25">
      <c r="A25" s="5"/>
      <c r="B25" s="7" t="s">
        <v>36</v>
      </c>
      <c r="C25" s="7" t="s">
        <v>131</v>
      </c>
      <c r="E25" s="65"/>
      <c r="F25" s="63">
        <v>2</v>
      </c>
      <c r="G25" s="66">
        <f t="shared" si="0"/>
        <v>0</v>
      </c>
      <c r="H25" s="67"/>
      <c r="I25" s="68"/>
    </row>
    <row r="26" spans="1:9" s="7" customFormat="1" ht="16" customHeight="1" x14ac:dyDescent="0.25">
      <c r="A26" s="5"/>
      <c r="B26" s="7" t="s">
        <v>38</v>
      </c>
      <c r="C26" s="7" t="s">
        <v>132</v>
      </c>
      <c r="E26" s="65"/>
      <c r="F26" s="63">
        <v>2</v>
      </c>
      <c r="G26" s="66">
        <f t="shared" si="0"/>
        <v>0</v>
      </c>
      <c r="H26" s="67"/>
      <c r="I26" s="68"/>
    </row>
    <row r="27" spans="1:9" s="7" customFormat="1" ht="16" customHeight="1" x14ac:dyDescent="0.25">
      <c r="A27" s="5"/>
      <c r="B27" s="7" t="s">
        <v>40</v>
      </c>
      <c r="C27" s="7" t="s">
        <v>133</v>
      </c>
      <c r="E27" s="65"/>
      <c r="F27" s="63">
        <v>3</v>
      </c>
      <c r="G27" s="66">
        <f t="shared" si="0"/>
        <v>0</v>
      </c>
      <c r="H27" s="67"/>
      <c r="I27" s="68"/>
    </row>
    <row r="28" spans="1:9" s="7" customFormat="1" ht="4" customHeight="1" x14ac:dyDescent="0.25">
      <c r="A28" s="5"/>
      <c r="E28" s="69"/>
      <c r="F28" s="63"/>
      <c r="G28" s="66"/>
      <c r="H28" s="67"/>
      <c r="I28" s="68"/>
    </row>
    <row r="29" spans="1:9" s="7" customFormat="1" ht="20.149999999999999" customHeight="1" x14ac:dyDescent="0.25">
      <c r="A29" s="28" t="s">
        <v>42</v>
      </c>
      <c r="B29" s="24" t="s">
        <v>134</v>
      </c>
      <c r="C29" s="24"/>
      <c r="D29" s="24"/>
      <c r="E29" s="70"/>
      <c r="F29" s="71">
        <f>SUM(F12:F27)</f>
        <v>36</v>
      </c>
      <c r="G29" s="72">
        <f>SUM(G12:G27)</f>
        <v>0</v>
      </c>
      <c r="H29" s="73"/>
      <c r="I29" s="74"/>
    </row>
    <row r="30" spans="1:9" s="7" customFormat="1" ht="20.149999999999999" customHeight="1" x14ac:dyDescent="0.25">
      <c r="A30" s="21"/>
      <c r="B30" s="22"/>
      <c r="C30" s="23" t="s">
        <v>135</v>
      </c>
      <c r="D30" s="23"/>
      <c r="E30" s="75">
        <f>G29/F29</f>
        <v>0</v>
      </c>
      <c r="F30" s="76" t="s">
        <v>136</v>
      </c>
      <c r="G30" s="77"/>
      <c r="H30" s="78"/>
      <c r="I30" s="79"/>
    </row>
    <row r="31" spans="1:9" s="7" customFormat="1" ht="12" customHeight="1" x14ac:dyDescent="0.25">
      <c r="A31" s="8"/>
      <c r="C31" s="9"/>
      <c r="D31" s="9"/>
      <c r="E31" s="80"/>
      <c r="F31" s="81"/>
      <c r="G31" s="58"/>
      <c r="H31" s="11"/>
      <c r="I31" s="68"/>
    </row>
    <row r="32" spans="1:9" s="9" customFormat="1" ht="16" customHeight="1" x14ac:dyDescent="0.25">
      <c r="A32" s="5" t="s">
        <v>73</v>
      </c>
      <c r="B32" s="9" t="s">
        <v>108</v>
      </c>
      <c r="E32" s="82"/>
      <c r="F32" s="83"/>
      <c r="G32" s="84"/>
      <c r="H32" s="85"/>
      <c r="I32" s="86"/>
    </row>
    <row r="33" spans="1:9" s="7" customFormat="1" ht="16" customHeight="1" x14ac:dyDescent="0.25">
      <c r="A33" s="5"/>
      <c r="B33" s="7" t="s">
        <v>45</v>
      </c>
      <c r="C33" s="7" t="s">
        <v>138</v>
      </c>
      <c r="E33" s="65"/>
      <c r="F33" s="63">
        <v>2</v>
      </c>
      <c r="G33" s="66">
        <f>E33*F33</f>
        <v>0</v>
      </c>
      <c r="H33" s="67"/>
      <c r="I33" s="68"/>
    </row>
    <row r="34" spans="1:9" s="7" customFormat="1" ht="16" customHeight="1" x14ac:dyDescent="0.25">
      <c r="A34" s="5"/>
      <c r="B34" s="7" t="s">
        <v>47</v>
      </c>
      <c r="C34" s="7" t="s">
        <v>139</v>
      </c>
      <c r="E34" s="65"/>
      <c r="F34" s="63">
        <v>3</v>
      </c>
      <c r="G34" s="66">
        <f t="shared" ref="G34:G46" si="1">E34*F34</f>
        <v>0</v>
      </c>
      <c r="H34" s="67"/>
      <c r="I34" s="68"/>
    </row>
    <row r="35" spans="1:9" s="7" customFormat="1" ht="16" customHeight="1" x14ac:dyDescent="0.25">
      <c r="A35" s="5"/>
      <c r="B35" s="7" t="s">
        <v>49</v>
      </c>
      <c r="C35" s="7" t="s">
        <v>140</v>
      </c>
      <c r="E35" s="65"/>
      <c r="F35" s="63">
        <v>2</v>
      </c>
      <c r="G35" s="66">
        <f t="shared" si="1"/>
        <v>0</v>
      </c>
      <c r="H35" s="67"/>
      <c r="I35" s="68"/>
    </row>
    <row r="36" spans="1:9" s="7" customFormat="1" ht="16" customHeight="1" x14ac:dyDescent="0.25">
      <c r="A36" s="5"/>
      <c r="B36" s="7" t="s">
        <v>51</v>
      </c>
      <c r="C36" s="7" t="s">
        <v>141</v>
      </c>
      <c r="E36" s="65"/>
      <c r="F36" s="63">
        <v>2</v>
      </c>
      <c r="G36" s="66">
        <f t="shared" si="1"/>
        <v>0</v>
      </c>
      <c r="H36" s="67"/>
      <c r="I36" s="68"/>
    </row>
    <row r="37" spans="1:9" s="7" customFormat="1" ht="16" customHeight="1" x14ac:dyDescent="0.25">
      <c r="A37" s="5"/>
      <c r="B37" s="7" t="s">
        <v>53</v>
      </c>
      <c r="C37" s="7" t="s">
        <v>142</v>
      </c>
      <c r="E37" s="65"/>
      <c r="F37" s="63">
        <v>2</v>
      </c>
      <c r="G37" s="66">
        <f t="shared" si="1"/>
        <v>0</v>
      </c>
      <c r="H37" s="67"/>
      <c r="I37" s="68"/>
    </row>
    <row r="38" spans="1:9" s="7" customFormat="1" ht="16" customHeight="1" x14ac:dyDescent="0.25">
      <c r="A38" s="5"/>
      <c r="B38" s="7" t="s">
        <v>55</v>
      </c>
      <c r="C38" s="7" t="s">
        <v>143</v>
      </c>
      <c r="E38" s="65"/>
      <c r="F38" s="63">
        <v>3</v>
      </c>
      <c r="G38" s="66">
        <f t="shared" si="1"/>
        <v>0</v>
      </c>
      <c r="H38" s="67"/>
      <c r="I38" s="68"/>
    </row>
    <row r="39" spans="1:9" s="7" customFormat="1" ht="16" customHeight="1" x14ac:dyDescent="0.25">
      <c r="A39" s="5"/>
      <c r="B39" s="7" t="s">
        <v>57</v>
      </c>
      <c r="C39" s="7" t="s">
        <v>144</v>
      </c>
      <c r="E39" s="65"/>
      <c r="F39" s="63">
        <v>2</v>
      </c>
      <c r="G39" s="66">
        <f t="shared" si="1"/>
        <v>0</v>
      </c>
      <c r="H39" s="67"/>
      <c r="I39" s="68"/>
    </row>
    <row r="40" spans="1:9" s="7" customFormat="1" ht="16" customHeight="1" x14ac:dyDescent="0.25">
      <c r="A40" s="5"/>
      <c r="B40" s="7" t="s">
        <v>59</v>
      </c>
      <c r="C40" s="7" t="s">
        <v>145</v>
      </c>
      <c r="E40" s="65"/>
      <c r="F40" s="63">
        <v>1</v>
      </c>
      <c r="G40" s="66">
        <f t="shared" si="1"/>
        <v>0</v>
      </c>
      <c r="H40" s="67"/>
      <c r="I40" s="68"/>
    </row>
    <row r="41" spans="1:9" s="7" customFormat="1" ht="16" customHeight="1" x14ac:dyDescent="0.25">
      <c r="A41" s="5"/>
      <c r="B41" s="7" t="s">
        <v>61</v>
      </c>
      <c r="C41" s="7" t="s">
        <v>146</v>
      </c>
      <c r="E41" s="65"/>
      <c r="F41" s="63">
        <v>1</v>
      </c>
      <c r="G41" s="66">
        <f t="shared" si="1"/>
        <v>0</v>
      </c>
      <c r="H41" s="67"/>
      <c r="I41" s="68"/>
    </row>
    <row r="42" spans="1:9" s="7" customFormat="1" ht="16" customHeight="1" x14ac:dyDescent="0.25">
      <c r="A42" s="5"/>
      <c r="B42" s="7" t="s">
        <v>63</v>
      </c>
      <c r="C42" s="7" t="s">
        <v>147</v>
      </c>
      <c r="E42" s="65"/>
      <c r="F42" s="63">
        <v>4</v>
      </c>
      <c r="G42" s="66">
        <f t="shared" si="1"/>
        <v>0</v>
      </c>
      <c r="H42" s="67"/>
      <c r="I42" s="68"/>
    </row>
    <row r="43" spans="1:9" s="7" customFormat="1" ht="16" customHeight="1" x14ac:dyDescent="0.25">
      <c r="A43" s="5"/>
      <c r="B43" s="7" t="s">
        <v>65</v>
      </c>
      <c r="C43" s="7" t="s">
        <v>148</v>
      </c>
      <c r="E43" s="65"/>
      <c r="F43" s="63">
        <v>2</v>
      </c>
      <c r="G43" s="66">
        <f t="shared" si="1"/>
        <v>0</v>
      </c>
      <c r="H43" s="67"/>
      <c r="I43" s="68"/>
    </row>
    <row r="44" spans="1:9" s="7" customFormat="1" ht="16" customHeight="1" x14ac:dyDescent="0.25">
      <c r="A44" s="5"/>
      <c r="B44" s="7" t="s">
        <v>67</v>
      </c>
      <c r="C44" s="7" t="s">
        <v>149</v>
      </c>
      <c r="E44" s="65"/>
      <c r="F44" s="63">
        <v>1</v>
      </c>
      <c r="G44" s="66">
        <f t="shared" si="1"/>
        <v>0</v>
      </c>
      <c r="H44" s="67"/>
      <c r="I44" s="68"/>
    </row>
    <row r="45" spans="1:9" s="7" customFormat="1" ht="16" customHeight="1" x14ac:dyDescent="0.25">
      <c r="A45" s="5"/>
      <c r="B45" s="7" t="s">
        <v>69</v>
      </c>
      <c r="C45" s="7" t="s">
        <v>150</v>
      </c>
      <c r="E45" s="65"/>
      <c r="F45" s="63">
        <v>1</v>
      </c>
      <c r="G45" s="66">
        <f t="shared" si="1"/>
        <v>0</v>
      </c>
      <c r="H45" s="67"/>
      <c r="I45" s="68"/>
    </row>
    <row r="46" spans="1:9" s="7" customFormat="1" ht="16" customHeight="1" x14ac:dyDescent="0.25">
      <c r="A46" s="5"/>
      <c r="B46" s="7" t="s">
        <v>71</v>
      </c>
      <c r="C46" s="7" t="s">
        <v>151</v>
      </c>
      <c r="E46" s="65"/>
      <c r="F46" s="63">
        <v>2</v>
      </c>
      <c r="G46" s="66">
        <f t="shared" si="1"/>
        <v>0</v>
      </c>
      <c r="H46" s="67"/>
      <c r="I46" s="68"/>
    </row>
    <row r="47" spans="1:9" s="7" customFormat="1" ht="4" customHeight="1" x14ac:dyDescent="0.25">
      <c r="A47" s="5"/>
      <c r="E47" s="69"/>
      <c r="F47" s="63"/>
      <c r="G47" s="66"/>
      <c r="H47" s="67"/>
      <c r="I47" s="68"/>
    </row>
    <row r="48" spans="1:9" s="7" customFormat="1" ht="20.149999999999999" customHeight="1" x14ac:dyDescent="0.25">
      <c r="A48" s="28" t="s">
        <v>73</v>
      </c>
      <c r="B48" s="24" t="s">
        <v>134</v>
      </c>
      <c r="C48" s="24"/>
      <c r="D48" s="24"/>
      <c r="E48" s="70"/>
      <c r="F48" s="71">
        <f>SUM(F33:F46)</f>
        <v>28</v>
      </c>
      <c r="G48" s="72">
        <f>SUM(G33:G46)</f>
        <v>0</v>
      </c>
      <c r="H48" s="73"/>
      <c r="I48" s="74"/>
    </row>
    <row r="49" spans="1:9" s="7" customFormat="1" ht="20.149999999999999" customHeight="1" x14ac:dyDescent="0.25">
      <c r="A49" s="136"/>
      <c r="B49" s="137"/>
      <c r="C49" s="138" t="s">
        <v>156</v>
      </c>
      <c r="D49" s="138"/>
      <c r="E49" s="139">
        <f>G48/F48</f>
        <v>0</v>
      </c>
      <c r="F49" s="140" t="s">
        <v>152</v>
      </c>
      <c r="G49" s="141"/>
      <c r="H49" s="142"/>
      <c r="I49" s="144"/>
    </row>
    <row r="50" spans="1:9" s="7" customFormat="1" ht="12" customHeight="1" x14ac:dyDescent="0.25">
      <c r="A50" s="5"/>
      <c r="C50" s="9"/>
      <c r="D50" s="9"/>
      <c r="E50" s="80"/>
      <c r="F50" s="81"/>
      <c r="G50" s="58"/>
      <c r="H50" s="11"/>
      <c r="I50" s="68"/>
    </row>
    <row r="51" spans="1:9" s="9" customFormat="1" ht="16" customHeight="1" x14ac:dyDescent="0.25">
      <c r="A51" s="5" t="s">
        <v>94</v>
      </c>
      <c r="B51" s="9" t="s">
        <v>109</v>
      </c>
      <c r="E51" s="82"/>
      <c r="F51" s="83"/>
      <c r="G51" s="84"/>
      <c r="H51" s="85"/>
      <c r="I51" s="86"/>
    </row>
    <row r="52" spans="1:9" s="7" customFormat="1" ht="16" customHeight="1" x14ac:dyDescent="0.25">
      <c r="A52" s="5"/>
      <c r="B52" s="10" t="s">
        <v>76</v>
      </c>
      <c r="C52" s="7" t="s">
        <v>160</v>
      </c>
      <c r="E52" s="65"/>
      <c r="F52" s="63">
        <v>3</v>
      </c>
      <c r="G52" s="66">
        <f>E52*F52</f>
        <v>0</v>
      </c>
      <c r="H52" s="67"/>
      <c r="I52" s="68"/>
    </row>
    <row r="53" spans="1:9" s="7" customFormat="1" ht="16" customHeight="1" x14ac:dyDescent="0.25">
      <c r="A53" s="5"/>
      <c r="B53" s="7" t="s">
        <v>78</v>
      </c>
      <c r="C53" s="7" t="s">
        <v>161</v>
      </c>
      <c r="E53" s="65"/>
      <c r="F53" s="63">
        <v>2</v>
      </c>
      <c r="G53" s="66">
        <f t="shared" ref="G53:G60" si="2">E53*F53</f>
        <v>0</v>
      </c>
      <c r="H53" s="67"/>
      <c r="I53" s="68"/>
    </row>
    <row r="54" spans="1:9" s="7" customFormat="1" ht="16" customHeight="1" x14ac:dyDescent="0.25">
      <c r="A54" s="5"/>
      <c r="B54" s="7" t="s">
        <v>80</v>
      </c>
      <c r="C54" s="7" t="s">
        <v>162</v>
      </c>
      <c r="E54" s="65"/>
      <c r="F54" s="63">
        <v>8</v>
      </c>
      <c r="G54" s="66">
        <f t="shared" si="2"/>
        <v>0</v>
      </c>
      <c r="H54" s="67"/>
      <c r="I54" s="68"/>
    </row>
    <row r="55" spans="1:9" s="7" customFormat="1" ht="16" customHeight="1" x14ac:dyDescent="0.25">
      <c r="A55" s="5"/>
      <c r="B55" s="7" t="s">
        <v>82</v>
      </c>
      <c r="C55" s="7" t="s">
        <v>163</v>
      </c>
      <c r="E55" s="65"/>
      <c r="F55" s="63">
        <v>8</v>
      </c>
      <c r="G55" s="66">
        <f t="shared" si="2"/>
        <v>0</v>
      </c>
      <c r="H55" s="67"/>
      <c r="I55" s="68"/>
    </row>
    <row r="56" spans="1:9" s="7" customFormat="1" ht="16" customHeight="1" x14ac:dyDescent="0.25">
      <c r="A56" s="5"/>
      <c r="B56" s="7" t="s">
        <v>84</v>
      </c>
      <c r="C56" s="7" t="s">
        <v>164</v>
      </c>
      <c r="E56" s="65"/>
      <c r="F56" s="63">
        <v>3</v>
      </c>
      <c r="G56" s="66">
        <f t="shared" si="2"/>
        <v>0</v>
      </c>
      <c r="H56" s="67"/>
      <c r="I56" s="68"/>
    </row>
    <row r="57" spans="1:9" s="7" customFormat="1" ht="16" customHeight="1" x14ac:dyDescent="0.25">
      <c r="A57" s="5"/>
      <c r="B57" s="7" t="s">
        <v>86</v>
      </c>
      <c r="C57" s="7" t="s">
        <v>165</v>
      </c>
      <c r="E57" s="65"/>
      <c r="F57" s="63">
        <v>1</v>
      </c>
      <c r="G57" s="66">
        <f t="shared" si="2"/>
        <v>0</v>
      </c>
      <c r="H57" s="67"/>
      <c r="I57" s="68"/>
    </row>
    <row r="58" spans="1:9" s="7" customFormat="1" ht="16" customHeight="1" x14ac:dyDescent="0.25">
      <c r="A58" s="5"/>
      <c r="B58" s="7" t="s">
        <v>88</v>
      </c>
      <c r="C58" s="7" t="s">
        <v>166</v>
      </c>
      <c r="E58" s="65"/>
      <c r="F58" s="63">
        <v>1</v>
      </c>
      <c r="G58" s="66">
        <f t="shared" si="2"/>
        <v>0</v>
      </c>
      <c r="H58" s="67"/>
      <c r="I58" s="68"/>
    </row>
    <row r="59" spans="1:9" s="7" customFormat="1" ht="16" customHeight="1" x14ac:dyDescent="0.25">
      <c r="A59" s="5"/>
      <c r="B59" s="7" t="s">
        <v>90</v>
      </c>
      <c r="C59" s="7" t="s">
        <v>167</v>
      </c>
      <c r="E59" s="65"/>
      <c r="F59" s="63">
        <v>3</v>
      </c>
      <c r="G59" s="66">
        <f t="shared" si="2"/>
        <v>0</v>
      </c>
      <c r="H59" s="67"/>
      <c r="I59" s="68"/>
    </row>
    <row r="60" spans="1:9" s="7" customFormat="1" ht="16" customHeight="1" x14ac:dyDescent="0.25">
      <c r="A60" s="5"/>
      <c r="B60" s="7" t="s">
        <v>92</v>
      </c>
      <c r="C60" s="7" t="s">
        <v>168</v>
      </c>
      <c r="E60" s="65"/>
      <c r="F60" s="63">
        <v>7</v>
      </c>
      <c r="G60" s="66">
        <f t="shared" si="2"/>
        <v>0</v>
      </c>
      <c r="H60" s="67"/>
      <c r="I60" s="68"/>
    </row>
    <row r="61" spans="1:9" s="7" customFormat="1" ht="4" customHeight="1" x14ac:dyDescent="0.25">
      <c r="A61" s="5"/>
      <c r="E61" s="69"/>
      <c r="F61" s="63"/>
      <c r="G61" s="66"/>
      <c r="H61" s="67"/>
      <c r="I61" s="68"/>
    </row>
    <row r="62" spans="1:9" s="7" customFormat="1" ht="20.149999999999999" customHeight="1" x14ac:dyDescent="0.25">
      <c r="A62" s="28" t="s">
        <v>94</v>
      </c>
      <c r="B62" s="24" t="s">
        <v>134</v>
      </c>
      <c r="C62" s="24"/>
      <c r="D62" s="24"/>
      <c r="E62" s="87"/>
      <c r="F62" s="71">
        <f>SUM(F52:F60)</f>
        <v>36</v>
      </c>
      <c r="G62" s="72">
        <f>SUM(G52:G60)</f>
        <v>0</v>
      </c>
      <c r="H62" s="73"/>
      <c r="I62" s="74"/>
    </row>
    <row r="63" spans="1:9" s="7" customFormat="1" ht="20.149999999999999" customHeight="1" x14ac:dyDescent="0.25">
      <c r="A63" s="25"/>
      <c r="B63" s="26"/>
      <c r="C63" s="27" t="s">
        <v>157</v>
      </c>
      <c r="D63" s="27"/>
      <c r="E63" s="88">
        <f>G62/F62</f>
        <v>0</v>
      </c>
      <c r="F63" s="89" t="s">
        <v>153</v>
      </c>
      <c r="G63" s="90"/>
      <c r="H63" s="91"/>
      <c r="I63" s="92"/>
    </row>
    <row r="64" spans="1:9" s="7" customFormat="1" ht="12" customHeight="1" thickBot="1" x14ac:dyDescent="0.3">
      <c r="A64" s="11"/>
      <c r="E64" s="93"/>
      <c r="F64" s="48"/>
      <c r="G64" s="48"/>
      <c r="H64" s="11"/>
      <c r="I64" s="94"/>
    </row>
    <row r="65" spans="1:9" s="7" customFormat="1" ht="20.149999999999999" customHeight="1" thickBot="1" x14ac:dyDescent="0.3">
      <c r="A65" s="12"/>
      <c r="B65" s="13"/>
      <c r="C65" s="14" t="s">
        <v>158</v>
      </c>
      <c r="D65" s="14"/>
      <c r="E65" s="95">
        <f>(G48+G29)/(F29+F48)</f>
        <v>0</v>
      </c>
      <c r="F65" s="96" t="s">
        <v>154</v>
      </c>
      <c r="G65" s="97"/>
      <c r="H65" s="98"/>
      <c r="I65" s="99"/>
    </row>
    <row r="66" spans="1:9" s="7" customFormat="1" ht="12" customHeight="1" x14ac:dyDescent="0.25">
      <c r="A66" s="11"/>
      <c r="E66" s="93"/>
      <c r="F66" s="48"/>
      <c r="G66" s="48"/>
      <c r="H66" s="11"/>
      <c r="I66" s="94"/>
    </row>
    <row r="67" spans="1:9" s="7" customFormat="1" ht="20.149999999999999" customHeight="1" x14ac:dyDescent="0.25">
      <c r="A67" s="1"/>
      <c r="B67" s="2"/>
      <c r="C67" s="15" t="s">
        <v>159</v>
      </c>
      <c r="D67" s="15"/>
      <c r="E67" s="100">
        <f>(G29+G48+G62)/(F29+F48+F62)</f>
        <v>0</v>
      </c>
      <c r="F67" s="101" t="s">
        <v>155</v>
      </c>
      <c r="G67" s="102"/>
      <c r="H67" s="103"/>
      <c r="I67" s="104"/>
    </row>
  </sheetData>
  <phoneticPr fontId="0" type="noConversion"/>
  <printOptions horizontalCentered="1"/>
  <pageMargins left="0.39370078740157483" right="0.39370078740157483" top="0.59055118110236227" bottom="0.59055118110236227" header="0.39370078740157483" footer="0.39370078740157483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deutsch</vt:lpstr>
      <vt:lpstr>französisch</vt:lpstr>
      <vt:lpstr>italienisch</vt:lpstr>
    </vt:vector>
  </TitlesOfParts>
  <Company>BWO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WBS Beuerteilungstabelle für Homepage</dc:title>
  <dc:creator>F. Walder</dc:creator>
  <cp:lastModifiedBy>Hasler Kathrin BWO</cp:lastModifiedBy>
  <cp:lastPrinted>2010-09-06T12:25:20Z</cp:lastPrinted>
  <dcterms:created xsi:type="dcterms:W3CDTF">2000-11-15T13:49:58Z</dcterms:created>
  <dcterms:modified xsi:type="dcterms:W3CDTF">2025-04-10T12:21:34Z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ActualVersionNumber">
    <vt:lpwstr>4</vt:lpwstr>
  </property>
  <property fmtid="{D5CDD505-2E9C-101B-9397-08002B2CF9AE}" pid="3" name="FSC#EVDCFG@15.1400:ActualVersionCreatedAt">
    <vt:lpwstr>2015-12-11T14:49:45</vt:lpwstr>
  </property>
  <property fmtid="{D5CDD505-2E9C-101B-9397-08002B2CF9AE}" pid="4" name="FSC#EVDCFG@15.1400:ResponsibleBureau_DE">
    <vt:lpwstr>Bundesamt für Wohnungswesen BWO</vt:lpwstr>
  </property>
  <property fmtid="{D5CDD505-2E9C-101B-9397-08002B2CF9AE}" pid="5" name="FSC#EVDCFG@15.1400:ResponsibleBureau_EN">
    <vt:lpwstr>Federal Office for Housing FOH</vt:lpwstr>
  </property>
  <property fmtid="{D5CDD505-2E9C-101B-9397-08002B2CF9AE}" pid="6" name="FSC#EVDCFG@15.1400:ResponsibleBureau_FR">
    <vt:lpwstr>Office fédéral du logement OFL</vt:lpwstr>
  </property>
  <property fmtid="{D5CDD505-2E9C-101B-9397-08002B2CF9AE}" pid="7" name="FSC#EVDCFG@15.1400:ResponsibleBureau_IT">
    <vt:lpwstr>Ufficio federale delle abitazioni UFAB</vt:lpwstr>
  </property>
  <property fmtid="{D5CDD505-2E9C-101B-9397-08002B2CF9AE}" pid="8" name="FSC#EVDCFG@15.1400:UserInChargeUserTitle">
    <vt:lpwstr/>
  </property>
  <property fmtid="{D5CDD505-2E9C-101B-9397-08002B2CF9AE}" pid="9" name="FSC#EVDCFG@15.1400:UserInChargeUserName">
    <vt:lpwstr>Walder</vt:lpwstr>
  </property>
  <property fmtid="{D5CDD505-2E9C-101B-9397-08002B2CF9AE}" pid="10" name="FSC#EVDCFG@15.1400:UserInChargeUserFirstname">
    <vt:lpwstr/>
  </property>
  <property fmtid="{D5CDD505-2E9C-101B-9397-08002B2CF9AE}" pid="11" name="FSC#EVDCFG@15.1400:UserInChargeUserEnvSalutationDE">
    <vt:lpwstr>Stellvertretender Direktor, Leiter Bauwesen_x000d_
Directeur suppléant, chef Constructions_x000d_
Direttore supplente, capo Costruzioni</vt:lpwstr>
  </property>
  <property fmtid="{D5CDD505-2E9C-101B-9397-08002B2CF9AE}" pid="12" name="FSC#EVDCFG@15.1400:UserInChargeUserEnvSalutationEN">
    <vt:lpwstr/>
  </property>
  <property fmtid="{D5CDD505-2E9C-101B-9397-08002B2CF9AE}" pid="13" name="FSC#EVDCFG@15.1400:UserInChargeUserEnvSalutationFR">
    <vt:lpwstr/>
  </property>
  <property fmtid="{D5CDD505-2E9C-101B-9397-08002B2CF9AE}" pid="14" name="FSC#EVDCFG@15.1400:UserInChargeUserEnvSalutationIT">
    <vt:lpwstr/>
  </property>
  <property fmtid="{D5CDD505-2E9C-101B-9397-08002B2CF9AE}" pid="15" name="FSC#EVDCFG@15.1400:FilerespUserPersonTitle">
    <vt:lpwstr>BWO</vt:lpwstr>
  </property>
  <property fmtid="{D5CDD505-2E9C-101B-9397-08002B2CF9AE}" pid="16" name="FSC#EVDCFG@15.1400:Address">
    <vt:lpwstr/>
  </property>
  <property fmtid="{D5CDD505-2E9C-101B-9397-08002B2CF9AE}" pid="17" name="FSC#COOSYSTEM@1.1:Container">
    <vt:lpwstr>COO.2101.106.5.216109</vt:lpwstr>
  </property>
  <property fmtid="{D5CDD505-2E9C-101B-9397-08002B2CF9AE}" pid="18" name="FSC#COOELAK@1.1001:Subject">
    <vt:lpwstr/>
  </property>
  <property fmtid="{D5CDD505-2E9C-101B-9397-08002B2CF9AE}" pid="19" name="FSC#COOELAK@1.1001:FileReference">
    <vt:lpwstr>054-00001</vt:lpwstr>
  </property>
  <property fmtid="{D5CDD505-2E9C-101B-9397-08002B2CF9AE}" pid="20" name="FSC#COOELAK@1.1001:FileRefYear">
    <vt:lpwstr>2015</vt:lpwstr>
  </property>
  <property fmtid="{D5CDD505-2E9C-101B-9397-08002B2CF9AE}" pid="21" name="FSC#COOELAK@1.1001:FileRefOrdinal">
    <vt:lpwstr>1</vt:lpwstr>
  </property>
  <property fmtid="{D5CDD505-2E9C-101B-9397-08002B2CF9AE}" pid="22" name="FSC#COOELAK@1.1001:FileRefOU">
    <vt:lpwstr>LOG / BWO</vt:lpwstr>
  </property>
  <property fmtid="{D5CDD505-2E9C-101B-9397-08002B2CF9AE}" pid="23" name="FSC#COOELAK@1.1001:Organization">
    <vt:lpwstr/>
  </property>
  <property fmtid="{D5CDD505-2E9C-101B-9397-08002B2CF9AE}" pid="24" name="FSC#COOELAK@1.1001:Owner">
    <vt:lpwstr>Walder Felix, BWO</vt:lpwstr>
  </property>
  <property fmtid="{D5CDD505-2E9C-101B-9397-08002B2CF9AE}" pid="25" name="FSC#COOELAK@1.1001:OwnerExtension">
    <vt:lpwstr>+41 58 480 91 39</vt:lpwstr>
  </property>
  <property fmtid="{D5CDD505-2E9C-101B-9397-08002B2CF9AE}" pid="26" name="FSC#COOELAK@1.1001:OwnerFaxExtension">
    <vt:lpwstr>+41 58 480 91 08</vt:lpwstr>
  </property>
  <property fmtid="{D5CDD505-2E9C-101B-9397-08002B2CF9AE}" pid="27" name="FSC#COOELAK@1.1001:DispatchedBy">
    <vt:lpwstr/>
  </property>
  <property fmtid="{D5CDD505-2E9C-101B-9397-08002B2CF9AE}" pid="28" name="FSC#COOELAK@1.1001:DispatchedAt">
    <vt:lpwstr/>
  </property>
  <property fmtid="{D5CDD505-2E9C-101B-9397-08002B2CF9AE}" pid="29" name="FSC#COOELAK@1.1001:ApprovedBy">
    <vt:lpwstr/>
  </property>
  <property fmtid="{D5CDD505-2E9C-101B-9397-08002B2CF9AE}" pid="30" name="FSC#COOELAK@1.1001:ApprovedAt">
    <vt:lpwstr/>
  </property>
  <property fmtid="{D5CDD505-2E9C-101B-9397-08002B2CF9AE}" pid="31" name="FSC#COOELAK@1.1001:Department">
    <vt:lpwstr>Bauwesen (BW / BWO)</vt:lpwstr>
  </property>
  <property fmtid="{D5CDD505-2E9C-101B-9397-08002B2CF9AE}" pid="32" name="FSC#COOELAK@1.1001:CreatedAt">
    <vt:lpwstr>11.04.2012</vt:lpwstr>
  </property>
  <property fmtid="{D5CDD505-2E9C-101B-9397-08002B2CF9AE}" pid="33" name="FSC#COOELAK@1.1001:OU">
    <vt:lpwstr>Grundlagen und Information (GI / BWO)</vt:lpwstr>
  </property>
  <property fmtid="{D5CDD505-2E9C-101B-9397-08002B2CF9AE}" pid="34" name="FSC#COOELAK@1.1001:Priority">
    <vt:lpwstr> ()</vt:lpwstr>
  </property>
  <property fmtid="{D5CDD505-2E9C-101B-9397-08002B2CF9AE}" pid="35" name="FSC#COOELAK@1.1001:ObjBarCode">
    <vt:lpwstr>*COO.2101.106.5.216109*</vt:lpwstr>
  </property>
  <property fmtid="{D5CDD505-2E9C-101B-9397-08002B2CF9AE}" pid="36" name="FSC#COOELAK@1.1001:RefBarCode">
    <vt:lpwstr>*COO.2101.106.6.243140*</vt:lpwstr>
  </property>
  <property fmtid="{D5CDD505-2E9C-101B-9397-08002B2CF9AE}" pid="37" name="FSC#COOELAK@1.1001:FileRefBarCode">
    <vt:lpwstr>*054-00001*</vt:lpwstr>
  </property>
  <property fmtid="{D5CDD505-2E9C-101B-9397-08002B2CF9AE}" pid="38" name="FSC#COOELAK@1.1001:ExternalRef">
    <vt:lpwstr/>
  </property>
  <property fmtid="{D5CDD505-2E9C-101B-9397-08002B2CF9AE}" pid="39" name="FSC#COOELAK@1.1001:IncomingNumber">
    <vt:lpwstr/>
  </property>
  <property fmtid="{D5CDD505-2E9C-101B-9397-08002B2CF9AE}" pid="40" name="FSC#COOELAK@1.1001:IncomingSubject">
    <vt:lpwstr/>
  </property>
  <property fmtid="{D5CDD505-2E9C-101B-9397-08002B2CF9AE}" pid="41" name="FSC#COOELAK@1.1001:ProcessResponsible">
    <vt:lpwstr>Hasler Kathrin, BWO</vt:lpwstr>
  </property>
  <property fmtid="{D5CDD505-2E9C-101B-9397-08002B2CF9AE}" pid="42" name="FSC#COOELAK@1.1001:ProcessResponsiblePhone">
    <vt:lpwstr>+41 58 480 91 36</vt:lpwstr>
  </property>
  <property fmtid="{D5CDD505-2E9C-101B-9397-08002B2CF9AE}" pid="43" name="FSC#COOELAK@1.1001:ProcessResponsibleMail">
    <vt:lpwstr>kathrin.hasler@bwo.admin.ch</vt:lpwstr>
  </property>
  <property fmtid="{D5CDD505-2E9C-101B-9397-08002B2CF9AE}" pid="44" name="FSC#COOELAK@1.1001:ProcessResponsibleFax">
    <vt:lpwstr>+41 58 480 91 08</vt:lpwstr>
  </property>
  <property fmtid="{D5CDD505-2E9C-101B-9397-08002B2CF9AE}" pid="45" name="FSC#COOELAK@1.1001:ApproverFirstName">
    <vt:lpwstr/>
  </property>
  <property fmtid="{D5CDD505-2E9C-101B-9397-08002B2CF9AE}" pid="46" name="FSC#COOELAK@1.1001:ApproverSurName">
    <vt:lpwstr/>
  </property>
  <property fmtid="{D5CDD505-2E9C-101B-9397-08002B2CF9AE}" pid="47" name="FSC#COOELAK@1.1001:ApproverTitle">
    <vt:lpwstr/>
  </property>
  <property fmtid="{D5CDD505-2E9C-101B-9397-08002B2CF9AE}" pid="48" name="FSC#COOELAK@1.1001:ExternalDate">
    <vt:lpwstr/>
  </property>
  <property fmtid="{D5CDD505-2E9C-101B-9397-08002B2CF9AE}" pid="49" name="FSC#COOELAK@1.1001:SettlementApprovedAt">
    <vt:lpwstr/>
  </property>
  <property fmtid="{D5CDD505-2E9C-101B-9397-08002B2CF9AE}" pid="50" name="FSC#COOELAK@1.1001:BaseNumber">
    <vt:lpwstr>054</vt:lpwstr>
  </property>
  <property fmtid="{D5CDD505-2E9C-101B-9397-08002B2CF9AE}" pid="51" name="FSC#COOELAK@1.1001:CurrentUserRolePos">
    <vt:lpwstr>Sachbearbeiter/in</vt:lpwstr>
  </property>
  <property fmtid="{D5CDD505-2E9C-101B-9397-08002B2CF9AE}" pid="52" name="FSC#COOELAK@1.1001:CurrentUserEmail">
    <vt:lpwstr>kathrin.hasler@bwo.admin.ch</vt:lpwstr>
  </property>
  <property fmtid="{D5CDD505-2E9C-101B-9397-08002B2CF9AE}" pid="53" name="FSC#ELAKGOV@1.1001:PersonalSubjGender">
    <vt:lpwstr/>
  </property>
  <property fmtid="{D5CDD505-2E9C-101B-9397-08002B2CF9AE}" pid="54" name="FSC#ELAKGOV@1.1001:PersonalSubjFirstName">
    <vt:lpwstr/>
  </property>
  <property fmtid="{D5CDD505-2E9C-101B-9397-08002B2CF9AE}" pid="55" name="FSC#ELAKGOV@1.1001:PersonalSubjSurName">
    <vt:lpwstr/>
  </property>
  <property fmtid="{D5CDD505-2E9C-101B-9397-08002B2CF9AE}" pid="56" name="FSC#ELAKGOV@1.1001:PersonalSubjSalutation">
    <vt:lpwstr/>
  </property>
  <property fmtid="{D5CDD505-2E9C-101B-9397-08002B2CF9AE}" pid="57" name="FSC#ELAKGOV@1.1001:PersonalSubjAddress">
    <vt:lpwstr/>
  </property>
  <property fmtid="{D5CDD505-2E9C-101B-9397-08002B2CF9AE}" pid="58" name="FSC#EVDCFG@15.1400:PositionNumber">
    <vt:lpwstr/>
  </property>
  <property fmtid="{D5CDD505-2E9C-101B-9397-08002B2CF9AE}" pid="59" name="FSC#EVDCFG@15.1400:Dossierref">
    <vt:lpwstr>054-00001</vt:lpwstr>
  </property>
  <property fmtid="{D5CDD505-2E9C-101B-9397-08002B2CF9AE}" pid="60" name="FSC#EVDCFG@15.1400:FileRespEmail">
    <vt:lpwstr>felix.walder@bwo.admin.ch</vt:lpwstr>
  </property>
  <property fmtid="{D5CDD505-2E9C-101B-9397-08002B2CF9AE}" pid="61" name="FSC#EVDCFG@15.1400:FileRespFax">
    <vt:lpwstr>+41 58 480 91 08</vt:lpwstr>
  </property>
  <property fmtid="{D5CDD505-2E9C-101B-9397-08002B2CF9AE}" pid="62" name="FSC#EVDCFG@15.1400:FileRespHome">
    <vt:lpwstr>Grenchen</vt:lpwstr>
  </property>
  <property fmtid="{D5CDD505-2E9C-101B-9397-08002B2CF9AE}" pid="63" name="FSC#EVDCFG@15.1400:FileResponsible">
    <vt:lpwstr>Felix Walder</vt:lpwstr>
  </property>
  <property fmtid="{D5CDD505-2E9C-101B-9397-08002B2CF9AE}" pid="64" name="FSC#EVDCFG@15.1400:UserInCharge">
    <vt:lpwstr/>
  </property>
  <property fmtid="{D5CDD505-2E9C-101B-9397-08002B2CF9AE}" pid="65" name="FSC#EVDCFG@15.1400:FileRespOrg">
    <vt:lpwstr/>
  </property>
  <property fmtid="{D5CDD505-2E9C-101B-9397-08002B2CF9AE}" pid="66" name="FSC#EVDCFG@15.1400:FileRespOrgHome">
    <vt:lpwstr>Grenchen</vt:lpwstr>
  </property>
  <property fmtid="{D5CDD505-2E9C-101B-9397-08002B2CF9AE}" pid="67" name="FSC#EVDCFG@15.1400:FileRespOrgStreet">
    <vt:lpwstr>Storchengasse 6</vt:lpwstr>
  </property>
  <property fmtid="{D5CDD505-2E9C-101B-9397-08002B2CF9AE}" pid="68" name="FSC#EVDCFG@15.1400:FileRespOrgZipCode">
    <vt:lpwstr>2540</vt:lpwstr>
  </property>
  <property fmtid="{D5CDD505-2E9C-101B-9397-08002B2CF9AE}" pid="69" name="FSC#EVDCFG@15.1400:FileRespshortsign">
    <vt:lpwstr>wa</vt:lpwstr>
  </property>
  <property fmtid="{D5CDD505-2E9C-101B-9397-08002B2CF9AE}" pid="70" name="FSC#EVDCFG@15.1400:FileRespStreet">
    <vt:lpwstr>Storchengasse 6</vt:lpwstr>
  </property>
  <property fmtid="{D5CDD505-2E9C-101B-9397-08002B2CF9AE}" pid="71" name="FSC#EVDCFG@15.1400:FileRespTel">
    <vt:lpwstr>+41 58 480 91 39</vt:lpwstr>
  </property>
  <property fmtid="{D5CDD505-2E9C-101B-9397-08002B2CF9AE}" pid="72" name="FSC#EVDCFG@15.1400:FileRespZipCode">
    <vt:lpwstr>2540</vt:lpwstr>
  </property>
  <property fmtid="{D5CDD505-2E9C-101B-9397-08002B2CF9AE}" pid="73" name="FSC#EVDCFG@15.1400:OutAttachElectr">
    <vt:lpwstr/>
  </property>
  <property fmtid="{D5CDD505-2E9C-101B-9397-08002B2CF9AE}" pid="74" name="FSC#EVDCFG@15.1400:OutAttachPhysic">
    <vt:lpwstr/>
  </property>
  <property fmtid="{D5CDD505-2E9C-101B-9397-08002B2CF9AE}" pid="75" name="FSC#EVDCFG@15.1400:SignAcceptedDraft1">
    <vt:lpwstr/>
  </property>
  <property fmtid="{D5CDD505-2E9C-101B-9397-08002B2CF9AE}" pid="76" name="FSC#EVDCFG@15.1400:SignAcceptedDraft1FR">
    <vt:lpwstr/>
  </property>
  <property fmtid="{D5CDD505-2E9C-101B-9397-08002B2CF9AE}" pid="77" name="FSC#EVDCFG@15.1400:SignAcceptedDraft2">
    <vt:lpwstr/>
  </property>
  <property fmtid="{D5CDD505-2E9C-101B-9397-08002B2CF9AE}" pid="78" name="FSC#EVDCFG@15.1400:SignAcceptedDraft2FR">
    <vt:lpwstr/>
  </property>
  <property fmtid="{D5CDD505-2E9C-101B-9397-08002B2CF9AE}" pid="79" name="FSC#EVDCFG@15.1400:SignApproved1">
    <vt:lpwstr/>
  </property>
  <property fmtid="{D5CDD505-2E9C-101B-9397-08002B2CF9AE}" pid="80" name="FSC#EVDCFG@15.1400:SignApproved1FR">
    <vt:lpwstr/>
  </property>
  <property fmtid="{D5CDD505-2E9C-101B-9397-08002B2CF9AE}" pid="81" name="FSC#EVDCFG@15.1400:SignApproved2">
    <vt:lpwstr/>
  </property>
  <property fmtid="{D5CDD505-2E9C-101B-9397-08002B2CF9AE}" pid="82" name="FSC#EVDCFG@15.1400:SignApproved2FR">
    <vt:lpwstr/>
  </property>
  <property fmtid="{D5CDD505-2E9C-101B-9397-08002B2CF9AE}" pid="83" name="FSC#EVDCFG@15.1400:SubDossierBarCode">
    <vt:lpwstr/>
  </property>
  <property fmtid="{D5CDD505-2E9C-101B-9397-08002B2CF9AE}" pid="84" name="FSC#EVDCFG@15.1400:Subject">
    <vt:lpwstr/>
  </property>
  <property fmtid="{D5CDD505-2E9C-101B-9397-08002B2CF9AE}" pid="85" name="FSC#EVDCFG@15.1400:Title">
    <vt:lpwstr>wbs_Beurteilungstabelle-Homepage</vt:lpwstr>
  </property>
  <property fmtid="{D5CDD505-2E9C-101B-9397-08002B2CF9AE}" pid="86" name="FSC#EVDCFG@15.1400:UserFunction">
    <vt:lpwstr/>
  </property>
  <property fmtid="{D5CDD505-2E9C-101B-9397-08002B2CF9AE}" pid="87" name="FSC#EVDCFG@15.1400:SalutationEnglish">
    <vt:lpwstr/>
  </property>
  <property fmtid="{D5CDD505-2E9C-101B-9397-08002B2CF9AE}" pid="88" name="FSC#EVDCFG@15.1400:SalutationFrench">
    <vt:lpwstr>Questions fondamentales et information</vt:lpwstr>
  </property>
  <property fmtid="{D5CDD505-2E9C-101B-9397-08002B2CF9AE}" pid="89" name="FSC#EVDCFG@15.1400:SalutationGerman">
    <vt:lpwstr>Grundlagen und Information</vt:lpwstr>
  </property>
  <property fmtid="{D5CDD505-2E9C-101B-9397-08002B2CF9AE}" pid="90" name="FSC#EVDCFG@15.1400:SalutationItalian">
    <vt:lpwstr>Questioni fondamentali e informazione</vt:lpwstr>
  </property>
  <property fmtid="{D5CDD505-2E9C-101B-9397-08002B2CF9AE}" pid="91" name="FSC#EVDCFG@15.1400:SalutationEnglishUser">
    <vt:lpwstr/>
  </property>
  <property fmtid="{D5CDD505-2E9C-101B-9397-08002B2CF9AE}" pid="92" name="FSC#EVDCFG@15.1400:SalutationFrenchUser">
    <vt:lpwstr>Directeur suppléant, chef Constructions</vt:lpwstr>
  </property>
  <property fmtid="{D5CDD505-2E9C-101B-9397-08002B2CF9AE}" pid="93" name="FSC#EVDCFG@15.1400:SalutationGermanUser">
    <vt:lpwstr>Stellvertretender Direktor, Leiter Bauwesen</vt:lpwstr>
  </property>
  <property fmtid="{D5CDD505-2E9C-101B-9397-08002B2CF9AE}" pid="94" name="FSC#EVDCFG@15.1400:SalutationItalianUser">
    <vt:lpwstr>Direttore supplente, capo Costruzioni</vt:lpwstr>
  </property>
  <property fmtid="{D5CDD505-2E9C-101B-9397-08002B2CF9AE}" pid="95" name="FSC#EVDCFG@15.1400:FileRespOrgShortname">
    <vt:lpwstr>GI / BWO</vt:lpwstr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>Felix</vt:lpwstr>
  </property>
  <property fmtid="{D5CDD505-2E9C-101B-9397-08002B2CF9AE}" pid="99" name="FSC#EVDCFG@15.1400:ResponsibleEditorSurname">
    <vt:lpwstr>Walder</vt:lpwstr>
  </property>
  <property fmtid="{D5CDD505-2E9C-101B-9397-08002B2CF9AE}" pid="100" name="FSC#EVDCFG@15.1400:GroupTitle">
    <vt:lpwstr>Grundlagen und Information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BWO Felix Walder</vt:lpwstr>
  </property>
  <property fmtid="{D5CDD505-2E9C-101B-9397-08002B2CF9AE}" pid="103" name="FSC#ATSTATECFG@1.1001:AgentPhone">
    <vt:lpwstr>+41 58 480 91 39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>11.04.2012</vt:lpwstr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>2540</vt:lpwstr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>Grenchen</vt:lpwstr>
  </property>
  <property fmtid="{D5CDD505-2E9C-101B-9397-08002B2CF9AE}" pid="111" name="FSC#ATSTATECFG@1.1001:DepartmentStreet">
    <vt:lpwstr>Storchengasse 6</vt:lpwstr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054-00001/00003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2025-04-10T12:21:04Z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7304c0b2-ad39-49a9-b394-d37f658665f2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MSIP_Label_245c3252-146d-46f3-8062-82cd8c8d7e7d_Tag">
    <vt:lpwstr>10, 0, 1, 1</vt:lpwstr>
  </property>
</Properties>
</file>